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ARITA VACACIONES\PORTAL\2022\FEBRERO 2022\"/>
    </mc:Choice>
  </mc:AlternateContent>
  <xr:revisionPtr revIDLastSave="0" documentId="8_{A59978F8-D3C7-4526-9A30-CF819306DAD5}" xr6:coauthVersionLast="47" xr6:coauthVersionMax="47" xr10:uidLastSave="{00000000-0000-0000-0000-000000000000}"/>
  <bookViews>
    <workbookView xWindow="-120" yWindow="-120" windowWidth="24240" windowHeight="13140" xr2:uid="{7EF635A4-9F85-4447-88EC-0C560267AFEC}"/>
  </bookViews>
  <sheets>
    <sheet name="RELACION INGRESOS Y EGRESOS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2" i="2" l="1"/>
  <c r="E167" i="2"/>
  <c r="E157" i="2"/>
  <c r="E104" i="2"/>
  <c r="E93" i="2"/>
  <c r="E82" i="2"/>
  <c r="E71" i="2"/>
  <c r="E170" i="2" s="1"/>
  <c r="E175" i="2" s="1"/>
  <c r="E31" i="2"/>
  <c r="E35" i="2" s="1"/>
</calcChain>
</file>

<file path=xl/sharedStrings.xml><?xml version="1.0" encoding="utf-8"?>
<sst xmlns="http://schemas.openxmlformats.org/spreadsheetml/2006/main" count="153" uniqueCount="119">
  <si>
    <t>Oficina para el Reordenamiento del Transporte</t>
  </si>
  <si>
    <t>Relación de Cheques Emitidos</t>
  </si>
  <si>
    <t>Cuenta Anticipo Institucional</t>
  </si>
  <si>
    <t>Desde 01 Febrero 2022   Hasta 28 Febrero 2022</t>
  </si>
  <si>
    <t>Valores en (RD$)</t>
  </si>
  <si>
    <t>BALANCE INICIAL EN LIBRO AL 31-Enero-2022</t>
  </si>
  <si>
    <t>Ingresos:</t>
  </si>
  <si>
    <t>Transferencia del Tesorero Nacional</t>
  </si>
  <si>
    <t>Depositos Bancarios</t>
  </si>
  <si>
    <t>Reembolsos del Bco. de Reservas</t>
  </si>
  <si>
    <t>Notas de Creditos</t>
  </si>
  <si>
    <t>Cheque</t>
  </si>
  <si>
    <t>Fecha</t>
  </si>
  <si>
    <t>Beneficiario</t>
  </si>
  <si>
    <t>Concepto</t>
  </si>
  <si>
    <t>Monto</t>
  </si>
  <si>
    <t>Banco:</t>
  </si>
  <si>
    <t>MCL GROUP SRL</t>
  </si>
  <si>
    <t>PAGO FACTURA No.B1500000002 SOPORTADO EN ORDEN DE SERVICIOS No.OPRET-2019-00323</t>
  </si>
  <si>
    <t>POR</t>
  </si>
  <si>
    <t xml:space="preserve">SERVICIO DE ESTRUCTURALISTA PARA LA ELABORACION DE PLANOS DEL TALLER DE </t>
  </si>
  <si>
    <t>ELECTROMECANICA. SEGUN AUTORIZACION DEL DIRECTOR EJECUTIVO ANEXA POR VALOR</t>
  </si>
  <si>
    <t>DE RD$43,660.00 MENOS: 5% ISR LEY 253-12 POR RD$1,850.00 Y 30% ITBIS RETENIDO SOBRE</t>
  </si>
  <si>
    <t>NORMA 02-05 POR RD$1,998.00</t>
  </si>
  <si>
    <t>FONDO: 100    FUNCION: 335    OBJETAL: 228701</t>
  </si>
  <si>
    <t>TOTAL DE CHEQUES</t>
  </si>
  <si>
    <t>Comisiones Bancarias</t>
  </si>
  <si>
    <t>BALANCE EN LIBRO CUENTA NO.314-000212-4 AL 28-Febrero-2022</t>
  </si>
  <si>
    <t>Licda. Clara S. Moreta Pérez</t>
  </si>
  <si>
    <t>Lic. Domingo Alberto Paulino Rodriguez</t>
  </si>
  <si>
    <t>Encda. interina Depto. De Contabilidad</t>
  </si>
  <si>
    <t>Director Administrativo y Financiero</t>
  </si>
  <si>
    <t>Cuenta Operaciones</t>
  </si>
  <si>
    <t>ANYELIS RIJO CASTRO</t>
  </si>
  <si>
    <t>PAGO REPOSICION DEL FONDO FIJO DE CAJA CHICA DE LA DIRECCION DE OPERACIONES DEL</t>
  </si>
  <si>
    <t>MSD,</t>
  </si>
  <si>
    <t>SEGUN COMPROBANTES DEFINITIVOS DEL NO.3262 AL NO.3276 CON DOCUMENTOS</t>
  </si>
  <si>
    <t xml:space="preserve">DEFINITIVOS Y </t>
  </si>
  <si>
    <t>RESUMEN DE CAJA CHICA ANEXOS. SEGUN AUTORIZACION DEL DIRECTOR EJECUTIVO ANEXA</t>
  </si>
  <si>
    <t xml:space="preserve">POR </t>
  </si>
  <si>
    <t xml:space="preserve">VALOR DE RD$58,997.97    FONDO:100  FUNCION:335 OBJETAL: 229201, 233201, 239101, </t>
  </si>
  <si>
    <t>235401, 222201, 235301, 236306, 239601, 239501, 236201, 235501, 236101, 234101.</t>
  </si>
  <si>
    <t>CESAR IGNACIO DE LOS SANTOS DE LA</t>
  </si>
  <si>
    <t xml:space="preserve">PAGO REPOSICION DEL FONDO FIJO DE CAJA CHICA DE LA DIRECCION ADMINISTRATIVA Y </t>
  </si>
  <si>
    <t>FINANCIERA, SEGUN COMPROBANTES DEFINITIVOS DEL NO. 6107 AL NO.6128, CON</t>
  </si>
  <si>
    <t>DOCUMENTOS</t>
  </si>
  <si>
    <t>DEFINITIVOS Y RESUMEN DE CAJA CHICA ANEXO. SEGUN AUTORIZACION DEL DIRECTOR</t>
  </si>
  <si>
    <t xml:space="preserve">EJECUTIVO </t>
  </si>
  <si>
    <t>ANEXA POR VALOR DE RD$49,189.68</t>
  </si>
  <si>
    <t>FONDO: 100  FUNCION: 335  OBJETAL: 224401, 227206, 229201, 232201, 235401, 236306,</t>
  </si>
  <si>
    <t>237101, 239101, 239201, 239601, 239901.</t>
  </si>
  <si>
    <t xml:space="preserve">JOHAM VIZCAINO SUERO </t>
  </si>
  <si>
    <t xml:space="preserve">PAGO REPOSICION DEL FONDO FIJO DE CAJA CHICA DE LA DIRECCION EJECUTIVA SEGUN </t>
  </si>
  <si>
    <t>COMPROBANTES DEFINITIVOS DEL NO.1747 AL 1763, CON DOCUMENTOS DEFINITIVOS Y</t>
  </si>
  <si>
    <t>RESUMEN DE</t>
  </si>
  <si>
    <t>CAJA CHICA ANEXOS. SEGUN AUTORIZACION DEL DIRECTOR EJECUTIVO ANEXA POR VALOR</t>
  </si>
  <si>
    <t>DE</t>
  </si>
  <si>
    <t>RD$31,207.91  FONDO:100 FUNCION:335  OBJETAL: 229201, 233201, 235501, 239201, 239601,</t>
  </si>
  <si>
    <t xml:space="preserve">227208, 227201, 236304, 227206, 227202, 231401. </t>
  </si>
  <si>
    <t>NICHARXON ESCOLATICOS OLACIO</t>
  </si>
  <si>
    <t>REEMBOLSO SEGUN ANEXOS POR PAGOS EFECTUADOS CON RECURSOS PROPIOS EN EL</t>
  </si>
  <si>
    <t xml:space="preserve">PROCESO DE </t>
  </si>
  <si>
    <t>DESPACHO DEL AIR WAY BILL NO.R5121H00221, SOPORTE A LA IMPORTACION DE 582,400</t>
  </si>
  <si>
    <t>TARJETAS MIFARE, PARA PASAJEROS DEL METRO DE SANTO DOMINGO. SEGUN</t>
  </si>
  <si>
    <t xml:space="preserve">AUTORIZACION DEL </t>
  </si>
  <si>
    <t xml:space="preserve">DIRECTOR  EJECUTIVO ANEXA POR VALOR DE RD$22,820.00.   </t>
  </si>
  <si>
    <t>FONDO: 100  FUNCION: 335  OBJETAL: 224301, 224401.</t>
  </si>
  <si>
    <t>ENERGIA, AUTOMATIZACION &amp; SISTEMAS</t>
  </si>
  <si>
    <t xml:space="preserve">PAGO FACTURA NO.B1500000006 SOPORTADO EN ORDEN DE SERVICIOS  </t>
  </si>
  <si>
    <t>NO.OPRET-2022-00001, POR</t>
  </si>
  <si>
    <t>SERVICIOS DE MANTENIMIENTO PREVENTIVO DE ASCENSORES DE LAS LINEA 1 Y 2 DEL MSD,</t>
  </si>
  <si>
    <t>CORRESPONDIENTE AL MES DE ENERO DEL 2022. SEGUN AUTORIZACION DEL DIRECTOR</t>
  </si>
  <si>
    <t>EJECUTIVO</t>
  </si>
  <si>
    <t xml:space="preserve">ANEXA POR VALOR DE RD$327,333.33 MENOS: 5% LEY 253-12 POR RD$13,870.06 Y 30% DEL </t>
  </si>
  <si>
    <t>ITBIS RETENIDO POR RD$14,979.66.  FONDO:  100  FUNCION:  335  OBJETAL:  227206</t>
  </si>
  <si>
    <t>A-TEAM SERVICES SRL</t>
  </si>
  <si>
    <t>PAGO FACTURA NO.B1500000002 SOPORTADO EN ORDEN DE SERVICIOS NO.OPRET-2021-00413</t>
  </si>
  <si>
    <t>SERVICIOS DE MANTENIMIENTO PREVENTIVO DE LAS ESCALERAS ELECTRICAS PARA LAS</t>
  </si>
  <si>
    <t xml:space="preserve">LINEAS </t>
  </si>
  <si>
    <t xml:space="preserve">1 Y 2 DEL MSD, CORREPONDIENTE AL MES DE ENERO DEL 2022. SEGUN AUTORIZACION DEL </t>
  </si>
  <si>
    <t xml:space="preserve">DIRECTOR EJECUTIVO ANEXA POR VALOR DE RD$359,313.33 MENOS: 5% LEY 253-12 POR </t>
  </si>
  <si>
    <t>RD$15,225.14 Y 30% DEL ITBIS RETENIDO NORMA 02-05 POR RD$16,443.15.  FONDO: 100</t>
  </si>
  <si>
    <t>FUNCION:  335  OBJETAL:  227206</t>
  </si>
  <si>
    <t xml:space="preserve">AESB MULTIMEDIA SRL </t>
  </si>
  <si>
    <t>PAGO FACTURA No.B1500000151, SOPORTADO EN CONTRATO No.03-008-2021, POR SERVICIOS</t>
  </si>
  <si>
    <t>DE PUBLICIDAD GUBERNAMENTAL EN MEDIOS DE COMUNICACION SOCIAL, TELEVISION Y</t>
  </si>
  <si>
    <t>MEDIOS DIGITALES. SEGUN AUTORIZACION DEL DIRECTOR EJECUTIVO ANEXA POR VALOR</t>
  </si>
  <si>
    <t>RD$356,250.00 MENOS: 5% LEY 253-12 POR RD$15,095.34 E ITBIS RETENIDO A TERCERO POR</t>
  </si>
  <si>
    <t>RD$54,343.22. CORRESPONDIENTE AL MES DE ENERO/2022</t>
  </si>
  <si>
    <t>FONDO: 100  FUNCION: 335  OBJETAL:222101</t>
  </si>
  <si>
    <t>JOEL GARCIA MALDONADO</t>
  </si>
  <si>
    <t xml:space="preserve">REEMBOLSO SEGUN ANEXOS POR PAGOS EFECTUADOS CON RECURSOS PROPIOS EN </t>
  </si>
  <si>
    <t>EL PROCESO DE LAS PUBLICACIONES HECHAS A ESTA INSTITUCION EN LAS REDES SOCIALES</t>
  </si>
  <si>
    <t>MEDIANTE LAS PLATAFORMAS DIGITALES INSTAGRAM Y FACEBOOK. SEGUN AUTORIZACION</t>
  </si>
  <si>
    <t xml:space="preserve">DEL </t>
  </si>
  <si>
    <t>DIRECTOR EJECUTIVO ANEXA POR VALOR DE USD$384.00 PAGADO A LA TASA BANREVERVAS</t>
  </si>
  <si>
    <t xml:space="preserve">DE  </t>
  </si>
  <si>
    <t xml:space="preserve">USD$1.00  X  RD$57.95  EQUIVALENTE A RD$22,252.80   FONDO:100  FUNCION:335  </t>
  </si>
  <si>
    <t xml:space="preserve">OBJETAL:222101. </t>
  </si>
  <si>
    <t>REEMBOLSO SEGUN ANEXOS POR PAGO EFECTUADO CON RECURSOS PROPIOS EN EL</t>
  </si>
  <si>
    <t>PROCESO DE</t>
  </si>
  <si>
    <t xml:space="preserve">DESPACHO DE LOS AIR WAY BILL NROS. 07549460331, 775517057131 Y 775561018196, SOPORTE </t>
  </si>
  <si>
    <t xml:space="preserve">A LAS IMPORTACIONES DE PARTES Y PIEZAS, LAS CUALES SERAN UTILIZADAS EN EL </t>
  </si>
  <si>
    <t>MANTENIMIENTO DE LOS TRENES DEL MSD Y EQUIPO DEL SISTEMA DE SEÑALIZACION DEL</t>
  </si>
  <si>
    <t xml:space="preserve">MSD. </t>
  </si>
  <si>
    <t>SEGUN AUTORIZACION DEL DIRECTOR EJECUTIVO ANEXA POR VALOR DE RD$6,898.30</t>
  </si>
  <si>
    <t>FONDO: 100     FUNCION: 335     OBJETAL:224301, 224401.</t>
  </si>
  <si>
    <t>JULIA GOMEZ DE JESUS</t>
  </si>
  <si>
    <t xml:space="preserve">PAGO REPOSICION DEL FONDO FIJO DE  CAJA CHICA, DE LA DIRECCION </t>
  </si>
  <si>
    <t>TECNICA SEGÚN COMPROBANTES DEFINITIVOS DEL No.5716</t>
  </si>
  <si>
    <t xml:space="preserve">AL No.5735, CON DOCUMENTOS DEFINITIVOS Y RESUMEN DE CAJA </t>
  </si>
  <si>
    <t xml:space="preserve">CHICA ANEXO. SEGUN AUTORIZACION DEL DIRECTOR EJECUTIVO ANEXA </t>
  </si>
  <si>
    <t xml:space="preserve">POR VALOR DE RD$194,870.59  FONDO: 100  FUNCION: 335 </t>
  </si>
  <si>
    <t>OBJETAL: 227104,227206,239201,239501,225801,227201,232301,236303,239801,237102,229201</t>
  </si>
  <si>
    <t>224401</t>
  </si>
  <si>
    <t>Impuesto 0.15% Ley 288-04</t>
  </si>
  <si>
    <t>BALANCE EN LIBRO CUENTA NO.240-011187-6 AL 28-Febrero-2022</t>
  </si>
  <si>
    <t>Cuenta Subproyecto Subestación Paraiso</t>
  </si>
  <si>
    <t>BALANCE EN LIBRO CUENTA NO.960-139060-6 AL 28-Febrero-2022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</si>
</sst>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21" x14ac:knownFonts="1">
    <font>
      <sz val="10"/>
      <color theme="1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i/>
      <sz val="18"/>
      <name val="Times New Roman"/>
      <family val="1"/>
    </font>
    <font>
      <b/>
      <sz val="16"/>
      <name val="MS Sans Serif"/>
    </font>
    <font>
      <b/>
      <sz val="13.5"/>
      <name val="MS Sans Serif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top"/>
    </xf>
    <xf numFmtId="3" fontId="1" fillId="0" borderId="0">
      <alignment vertical="top"/>
    </xf>
    <xf numFmtId="0" fontId="2" fillId="0" borderId="0">
      <alignment vertical="top"/>
    </xf>
  </cellStyleXfs>
  <cellXfs count="42">
    <xf numFmtId="0" fontId="0" fillId="0" borderId="0" xfId="0"/>
    <xf numFmtId="0" fontId="3" fillId="0" borderId="0" xfId="3" applyFont="1">
      <alignment vertical="top"/>
    </xf>
    <xf numFmtId="0" fontId="4" fillId="0" borderId="0" xfId="3" applyFont="1">
      <alignment vertical="top"/>
    </xf>
    <xf numFmtId="164" fontId="4" fillId="0" borderId="0" xfId="3" applyNumberFormat="1" applyFont="1">
      <alignment vertical="top"/>
    </xf>
    <xf numFmtId="0" fontId="2" fillId="0" borderId="0" xfId="3" applyProtection="1">
      <alignment vertical="top"/>
      <protection locked="0"/>
    </xf>
    <xf numFmtId="164" fontId="4" fillId="0" borderId="0" xfId="3" applyNumberFormat="1" applyFont="1" applyAlignment="1">
      <alignment horizontal="right" vertical="top"/>
    </xf>
    <xf numFmtId="164" fontId="5" fillId="0" borderId="0" xfId="3" applyNumberFormat="1" applyFont="1" applyAlignment="1">
      <alignment horizontal="right" vertical="top"/>
    </xf>
    <xf numFmtId="164" fontId="5" fillId="0" borderId="0" xfId="3" applyNumberFormat="1" applyFont="1">
      <alignment vertical="top"/>
    </xf>
    <xf numFmtId="0" fontId="1" fillId="0" borderId="0" xfId="1" applyProtection="1">
      <alignment vertical="top"/>
      <protection locked="0"/>
    </xf>
    <xf numFmtId="0" fontId="6" fillId="0" borderId="0" xfId="1" applyFont="1" applyProtection="1">
      <alignment vertical="top"/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11" fillId="0" borderId="0" xfId="1" applyFont="1" applyProtection="1">
      <alignment vertical="top"/>
      <protection locked="0"/>
    </xf>
    <xf numFmtId="0" fontId="12" fillId="0" borderId="0" xfId="1" applyFont="1" applyProtection="1">
      <alignment vertical="top"/>
      <protection locked="0"/>
    </xf>
    <xf numFmtId="4" fontId="11" fillId="0" borderId="0" xfId="2" applyNumberFormat="1" applyFont="1">
      <alignment vertical="top"/>
    </xf>
    <xf numFmtId="0" fontId="13" fillId="0" borderId="0" xfId="1" applyFont="1" applyProtection="1">
      <alignment vertical="top"/>
      <protection locked="0"/>
    </xf>
    <xf numFmtId="4" fontId="13" fillId="0" borderId="0" xfId="2" applyNumberFormat="1" applyFont="1">
      <alignment vertical="top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top"/>
    </xf>
    <xf numFmtId="0" fontId="15" fillId="0" borderId="0" xfId="1" applyFont="1">
      <alignment vertical="top"/>
    </xf>
    <xf numFmtId="0" fontId="16" fillId="0" borderId="0" xfId="1" applyFont="1" applyProtection="1">
      <alignment vertical="top"/>
      <protection locked="0"/>
    </xf>
    <xf numFmtId="0" fontId="17" fillId="0" borderId="0" xfId="3" applyFont="1" applyAlignment="1">
      <alignment horizontal="center" vertical="top"/>
    </xf>
    <xf numFmtId="14" fontId="17" fillId="0" borderId="0" xfId="3" applyNumberFormat="1" applyFont="1" applyAlignment="1">
      <alignment horizontal="center" vertical="top"/>
    </xf>
    <xf numFmtId="0" fontId="17" fillId="0" borderId="0" xfId="3" applyFont="1">
      <alignment vertical="top"/>
    </xf>
    <xf numFmtId="0" fontId="18" fillId="0" borderId="0" xfId="3" applyFont="1">
      <alignment vertical="top"/>
    </xf>
    <xf numFmtId="164" fontId="18" fillId="0" borderId="0" xfId="3" applyNumberFormat="1" applyFont="1">
      <alignment vertical="top"/>
    </xf>
    <xf numFmtId="0" fontId="19" fillId="0" borderId="0" xfId="3" applyFont="1" applyProtection="1">
      <alignment vertical="top"/>
      <protection locked="0"/>
    </xf>
    <xf numFmtId="164" fontId="18" fillId="0" borderId="0" xfId="3" applyNumberFormat="1" applyFont="1" applyAlignment="1">
      <alignment horizontal="right" vertical="top"/>
    </xf>
    <xf numFmtId="164" fontId="20" fillId="0" borderId="0" xfId="3" applyNumberFormat="1" applyFont="1" applyAlignment="1">
      <alignment horizontal="right" vertical="top"/>
    </xf>
    <xf numFmtId="0" fontId="19" fillId="0" borderId="0" xfId="1" applyFont="1" applyProtection="1">
      <alignment vertical="top"/>
      <protection locked="0"/>
    </xf>
    <xf numFmtId="4" fontId="19" fillId="0" borderId="0" xfId="2" applyNumberFormat="1" applyFont="1">
      <alignment vertical="top"/>
    </xf>
    <xf numFmtId="0" fontId="10" fillId="0" borderId="0" xfId="1" applyFont="1" applyProtection="1">
      <alignment vertical="top"/>
      <protection locked="0"/>
    </xf>
    <xf numFmtId="4" fontId="10" fillId="0" borderId="0" xfId="2" applyNumberFormat="1" applyFont="1">
      <alignment vertical="top"/>
    </xf>
    <xf numFmtId="0" fontId="11" fillId="0" borderId="0" xfId="1" applyFont="1" applyAlignment="1" applyProtection="1">
      <alignment horizontal="center" vertical="top"/>
      <protection locked="0"/>
    </xf>
    <xf numFmtId="0" fontId="14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0" xfId="1" applyFont="1">
      <alignment vertical="top"/>
    </xf>
    <xf numFmtId="164" fontId="15" fillId="0" borderId="0" xfId="1" applyNumberFormat="1" applyFont="1">
      <alignment vertical="top"/>
    </xf>
    <xf numFmtId="164" fontId="14" fillId="0" borderId="0" xfId="1" applyNumberFormat="1" applyFont="1">
      <alignment vertical="top"/>
    </xf>
    <xf numFmtId="164" fontId="20" fillId="0" borderId="0" xfId="3" applyNumberFormat="1" applyFont="1">
      <alignment vertical="top"/>
    </xf>
  </cellXfs>
  <cellStyles count="4">
    <cellStyle name="Comma 2" xfId="2" xr:uid="{0AA5498C-C872-4F1A-B43C-4EF4C822E524}"/>
    <cellStyle name="Normal" xfId="0" builtinId="0"/>
    <cellStyle name="Normal 2" xfId="1" xr:uid="{AD29337A-362D-4616-B944-B1491ADE08A0}"/>
    <cellStyle name="Normal 3" xfId="3" xr:uid="{0536D2AF-D707-427A-86E3-53A053BA4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114300</xdr:rowOff>
    </xdr:from>
    <xdr:to>
      <xdr:col>3</xdr:col>
      <xdr:colOff>1247775</xdr:colOff>
      <xdr:row>4</xdr:row>
      <xdr:rowOff>28575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id="{51B8D103-B64A-4854-913D-3BBBBFD38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143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1</xdr:row>
      <xdr:rowOff>38100</xdr:rowOff>
    </xdr:from>
    <xdr:to>
      <xdr:col>1</xdr:col>
      <xdr:colOff>685800</xdr:colOff>
      <xdr:row>4</xdr:row>
      <xdr:rowOff>133350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id="{CC8AB2FC-221B-45DD-9741-90CAEF4B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28600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45</xdr:row>
      <xdr:rowOff>152400</xdr:rowOff>
    </xdr:from>
    <xdr:to>
      <xdr:col>3</xdr:col>
      <xdr:colOff>1247775</xdr:colOff>
      <xdr:row>49</xdr:row>
      <xdr:rowOff>66675</xdr:rowOff>
    </xdr:to>
    <xdr:pic>
      <xdr:nvPicPr>
        <xdr:cNvPr id="4" name="Picture0" descr="Picture0">
          <a:extLst>
            <a:ext uri="{FF2B5EF4-FFF2-40B4-BE49-F238E27FC236}">
              <a16:creationId xmlns:a16="http://schemas.microsoft.com/office/drawing/2014/main" id="{A678CB78-F2AF-4D55-AEF1-0A5F91B4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80010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45</xdr:row>
      <xdr:rowOff>85725</xdr:rowOff>
    </xdr:from>
    <xdr:to>
      <xdr:col>1</xdr:col>
      <xdr:colOff>352425</xdr:colOff>
      <xdr:row>48</xdr:row>
      <xdr:rowOff>180975</xdr:rowOff>
    </xdr:to>
    <xdr:pic>
      <xdr:nvPicPr>
        <xdr:cNvPr id="5" name="Imagen 15">
          <a:extLst>
            <a:ext uri="{FF2B5EF4-FFF2-40B4-BE49-F238E27FC236}">
              <a16:creationId xmlns:a16="http://schemas.microsoft.com/office/drawing/2014/main" id="{24A136F8-AB25-43A4-AC97-5D539F84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9343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542925</xdr:colOff>
      <xdr:row>186</xdr:row>
      <xdr:rowOff>142875</xdr:rowOff>
    </xdr:from>
    <xdr:to>
      <xdr:col>3</xdr:col>
      <xdr:colOff>1200150</xdr:colOff>
      <xdr:row>190</xdr:row>
      <xdr:rowOff>57150</xdr:rowOff>
    </xdr:to>
    <xdr:pic>
      <xdr:nvPicPr>
        <xdr:cNvPr id="6" name="Picture0" descr="Picture0">
          <a:extLst>
            <a:ext uri="{FF2B5EF4-FFF2-40B4-BE49-F238E27FC236}">
              <a16:creationId xmlns:a16="http://schemas.microsoft.com/office/drawing/2014/main" id="{1A650A93-AC6B-45FD-8CC6-773979CAA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507105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186</xdr:row>
      <xdr:rowOff>85725</xdr:rowOff>
    </xdr:from>
    <xdr:to>
      <xdr:col>1</xdr:col>
      <xdr:colOff>352425</xdr:colOff>
      <xdr:row>189</xdr:row>
      <xdr:rowOff>180975</xdr:rowOff>
    </xdr:to>
    <xdr:pic>
      <xdr:nvPicPr>
        <xdr:cNvPr id="7" name="Imagen 15">
          <a:extLst>
            <a:ext uri="{FF2B5EF4-FFF2-40B4-BE49-F238E27FC236}">
              <a16:creationId xmlns:a16="http://schemas.microsoft.com/office/drawing/2014/main" id="{169BF42E-BEDC-4918-9B19-694F19A6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5013900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44761-8D8C-497D-AEC2-282060211F61}">
  <dimension ref="A1:M212"/>
  <sheetViews>
    <sheetView tabSelected="1" showOutlineSymbols="0" topLeftCell="A86" zoomScaleNormal="100" workbookViewId="0">
      <selection activeCell="C109" sqref="C109"/>
    </sheetView>
  </sheetViews>
  <sheetFormatPr defaultColWidth="6.85546875" defaultRowHeight="15" x14ac:dyDescent="0.2"/>
  <cols>
    <col min="1" max="1" width="10" style="8" customWidth="1"/>
    <col min="2" max="2" width="11.28515625" style="8" customWidth="1"/>
    <col min="3" max="3" width="38.28515625" style="8" customWidth="1"/>
    <col min="4" max="4" width="71.5703125" style="8" customWidth="1"/>
    <col min="5" max="5" width="16.28515625" style="8" customWidth="1"/>
    <col min="6" max="256" width="6.85546875" style="8"/>
    <col min="257" max="257" width="10" style="8" customWidth="1"/>
    <col min="258" max="258" width="11.28515625" style="8" customWidth="1"/>
    <col min="259" max="259" width="38.28515625" style="8" customWidth="1"/>
    <col min="260" max="260" width="71.5703125" style="8" customWidth="1"/>
    <col min="261" max="261" width="16.28515625" style="8" customWidth="1"/>
    <col min="262" max="512" width="6.85546875" style="8"/>
    <col min="513" max="513" width="10" style="8" customWidth="1"/>
    <col min="514" max="514" width="11.28515625" style="8" customWidth="1"/>
    <col min="515" max="515" width="38.28515625" style="8" customWidth="1"/>
    <col min="516" max="516" width="71.5703125" style="8" customWidth="1"/>
    <col min="517" max="517" width="16.28515625" style="8" customWidth="1"/>
    <col min="518" max="768" width="6.85546875" style="8"/>
    <col min="769" max="769" width="10" style="8" customWidth="1"/>
    <col min="770" max="770" width="11.28515625" style="8" customWidth="1"/>
    <col min="771" max="771" width="38.28515625" style="8" customWidth="1"/>
    <col min="772" max="772" width="71.5703125" style="8" customWidth="1"/>
    <col min="773" max="773" width="16.28515625" style="8" customWidth="1"/>
    <col min="774" max="1024" width="6.85546875" style="8"/>
    <col min="1025" max="1025" width="10" style="8" customWidth="1"/>
    <col min="1026" max="1026" width="11.28515625" style="8" customWidth="1"/>
    <col min="1027" max="1027" width="38.28515625" style="8" customWidth="1"/>
    <col min="1028" max="1028" width="71.5703125" style="8" customWidth="1"/>
    <col min="1029" max="1029" width="16.28515625" style="8" customWidth="1"/>
    <col min="1030" max="1280" width="6.85546875" style="8"/>
    <col min="1281" max="1281" width="10" style="8" customWidth="1"/>
    <col min="1282" max="1282" width="11.28515625" style="8" customWidth="1"/>
    <col min="1283" max="1283" width="38.28515625" style="8" customWidth="1"/>
    <col min="1284" max="1284" width="71.5703125" style="8" customWidth="1"/>
    <col min="1285" max="1285" width="16.28515625" style="8" customWidth="1"/>
    <col min="1286" max="1536" width="6.85546875" style="8"/>
    <col min="1537" max="1537" width="10" style="8" customWidth="1"/>
    <col min="1538" max="1538" width="11.28515625" style="8" customWidth="1"/>
    <col min="1539" max="1539" width="38.28515625" style="8" customWidth="1"/>
    <col min="1540" max="1540" width="71.5703125" style="8" customWidth="1"/>
    <col min="1541" max="1541" width="16.28515625" style="8" customWidth="1"/>
    <col min="1542" max="1792" width="6.85546875" style="8"/>
    <col min="1793" max="1793" width="10" style="8" customWidth="1"/>
    <col min="1794" max="1794" width="11.28515625" style="8" customWidth="1"/>
    <col min="1795" max="1795" width="38.28515625" style="8" customWidth="1"/>
    <col min="1796" max="1796" width="71.5703125" style="8" customWidth="1"/>
    <col min="1797" max="1797" width="16.28515625" style="8" customWidth="1"/>
    <col min="1798" max="2048" width="6.85546875" style="8"/>
    <col min="2049" max="2049" width="10" style="8" customWidth="1"/>
    <col min="2050" max="2050" width="11.28515625" style="8" customWidth="1"/>
    <col min="2051" max="2051" width="38.28515625" style="8" customWidth="1"/>
    <col min="2052" max="2052" width="71.5703125" style="8" customWidth="1"/>
    <col min="2053" max="2053" width="16.28515625" style="8" customWidth="1"/>
    <col min="2054" max="2304" width="6.85546875" style="8"/>
    <col min="2305" max="2305" width="10" style="8" customWidth="1"/>
    <col min="2306" max="2306" width="11.28515625" style="8" customWidth="1"/>
    <col min="2307" max="2307" width="38.28515625" style="8" customWidth="1"/>
    <col min="2308" max="2308" width="71.5703125" style="8" customWidth="1"/>
    <col min="2309" max="2309" width="16.28515625" style="8" customWidth="1"/>
    <col min="2310" max="2560" width="6.85546875" style="8"/>
    <col min="2561" max="2561" width="10" style="8" customWidth="1"/>
    <col min="2562" max="2562" width="11.28515625" style="8" customWidth="1"/>
    <col min="2563" max="2563" width="38.28515625" style="8" customWidth="1"/>
    <col min="2564" max="2564" width="71.5703125" style="8" customWidth="1"/>
    <col min="2565" max="2565" width="16.28515625" style="8" customWidth="1"/>
    <col min="2566" max="2816" width="6.85546875" style="8"/>
    <col min="2817" max="2817" width="10" style="8" customWidth="1"/>
    <col min="2818" max="2818" width="11.28515625" style="8" customWidth="1"/>
    <col min="2819" max="2819" width="38.28515625" style="8" customWidth="1"/>
    <col min="2820" max="2820" width="71.5703125" style="8" customWidth="1"/>
    <col min="2821" max="2821" width="16.28515625" style="8" customWidth="1"/>
    <col min="2822" max="3072" width="6.85546875" style="8"/>
    <col min="3073" max="3073" width="10" style="8" customWidth="1"/>
    <col min="3074" max="3074" width="11.28515625" style="8" customWidth="1"/>
    <col min="3075" max="3075" width="38.28515625" style="8" customWidth="1"/>
    <col min="3076" max="3076" width="71.5703125" style="8" customWidth="1"/>
    <col min="3077" max="3077" width="16.28515625" style="8" customWidth="1"/>
    <col min="3078" max="3328" width="6.85546875" style="8"/>
    <col min="3329" max="3329" width="10" style="8" customWidth="1"/>
    <col min="3330" max="3330" width="11.28515625" style="8" customWidth="1"/>
    <col min="3331" max="3331" width="38.28515625" style="8" customWidth="1"/>
    <col min="3332" max="3332" width="71.5703125" style="8" customWidth="1"/>
    <col min="3333" max="3333" width="16.28515625" style="8" customWidth="1"/>
    <col min="3334" max="3584" width="6.85546875" style="8"/>
    <col min="3585" max="3585" width="10" style="8" customWidth="1"/>
    <col min="3586" max="3586" width="11.28515625" style="8" customWidth="1"/>
    <col min="3587" max="3587" width="38.28515625" style="8" customWidth="1"/>
    <col min="3588" max="3588" width="71.5703125" style="8" customWidth="1"/>
    <col min="3589" max="3589" width="16.28515625" style="8" customWidth="1"/>
    <col min="3590" max="3840" width="6.85546875" style="8"/>
    <col min="3841" max="3841" width="10" style="8" customWidth="1"/>
    <col min="3842" max="3842" width="11.28515625" style="8" customWidth="1"/>
    <col min="3843" max="3843" width="38.28515625" style="8" customWidth="1"/>
    <col min="3844" max="3844" width="71.5703125" style="8" customWidth="1"/>
    <col min="3845" max="3845" width="16.28515625" style="8" customWidth="1"/>
    <col min="3846" max="4096" width="6.85546875" style="8"/>
    <col min="4097" max="4097" width="10" style="8" customWidth="1"/>
    <col min="4098" max="4098" width="11.28515625" style="8" customWidth="1"/>
    <col min="4099" max="4099" width="38.28515625" style="8" customWidth="1"/>
    <col min="4100" max="4100" width="71.5703125" style="8" customWidth="1"/>
    <col min="4101" max="4101" width="16.28515625" style="8" customWidth="1"/>
    <col min="4102" max="4352" width="6.85546875" style="8"/>
    <col min="4353" max="4353" width="10" style="8" customWidth="1"/>
    <col min="4354" max="4354" width="11.28515625" style="8" customWidth="1"/>
    <col min="4355" max="4355" width="38.28515625" style="8" customWidth="1"/>
    <col min="4356" max="4356" width="71.5703125" style="8" customWidth="1"/>
    <col min="4357" max="4357" width="16.28515625" style="8" customWidth="1"/>
    <col min="4358" max="4608" width="6.85546875" style="8"/>
    <col min="4609" max="4609" width="10" style="8" customWidth="1"/>
    <col min="4610" max="4610" width="11.28515625" style="8" customWidth="1"/>
    <col min="4611" max="4611" width="38.28515625" style="8" customWidth="1"/>
    <col min="4612" max="4612" width="71.5703125" style="8" customWidth="1"/>
    <col min="4613" max="4613" width="16.28515625" style="8" customWidth="1"/>
    <col min="4614" max="4864" width="6.85546875" style="8"/>
    <col min="4865" max="4865" width="10" style="8" customWidth="1"/>
    <col min="4866" max="4866" width="11.28515625" style="8" customWidth="1"/>
    <col min="4867" max="4867" width="38.28515625" style="8" customWidth="1"/>
    <col min="4868" max="4868" width="71.5703125" style="8" customWidth="1"/>
    <col min="4869" max="4869" width="16.28515625" style="8" customWidth="1"/>
    <col min="4870" max="5120" width="6.85546875" style="8"/>
    <col min="5121" max="5121" width="10" style="8" customWidth="1"/>
    <col min="5122" max="5122" width="11.28515625" style="8" customWidth="1"/>
    <col min="5123" max="5123" width="38.28515625" style="8" customWidth="1"/>
    <col min="5124" max="5124" width="71.5703125" style="8" customWidth="1"/>
    <col min="5125" max="5125" width="16.28515625" style="8" customWidth="1"/>
    <col min="5126" max="5376" width="6.85546875" style="8"/>
    <col min="5377" max="5377" width="10" style="8" customWidth="1"/>
    <col min="5378" max="5378" width="11.28515625" style="8" customWidth="1"/>
    <col min="5379" max="5379" width="38.28515625" style="8" customWidth="1"/>
    <col min="5380" max="5380" width="71.5703125" style="8" customWidth="1"/>
    <col min="5381" max="5381" width="16.28515625" style="8" customWidth="1"/>
    <col min="5382" max="5632" width="6.85546875" style="8"/>
    <col min="5633" max="5633" width="10" style="8" customWidth="1"/>
    <col min="5634" max="5634" width="11.28515625" style="8" customWidth="1"/>
    <col min="5635" max="5635" width="38.28515625" style="8" customWidth="1"/>
    <col min="5636" max="5636" width="71.5703125" style="8" customWidth="1"/>
    <col min="5637" max="5637" width="16.28515625" style="8" customWidth="1"/>
    <col min="5638" max="5888" width="6.85546875" style="8"/>
    <col min="5889" max="5889" width="10" style="8" customWidth="1"/>
    <col min="5890" max="5890" width="11.28515625" style="8" customWidth="1"/>
    <col min="5891" max="5891" width="38.28515625" style="8" customWidth="1"/>
    <col min="5892" max="5892" width="71.5703125" style="8" customWidth="1"/>
    <col min="5893" max="5893" width="16.28515625" style="8" customWidth="1"/>
    <col min="5894" max="6144" width="6.85546875" style="8"/>
    <col min="6145" max="6145" width="10" style="8" customWidth="1"/>
    <col min="6146" max="6146" width="11.28515625" style="8" customWidth="1"/>
    <col min="6147" max="6147" width="38.28515625" style="8" customWidth="1"/>
    <col min="6148" max="6148" width="71.5703125" style="8" customWidth="1"/>
    <col min="6149" max="6149" width="16.28515625" style="8" customWidth="1"/>
    <col min="6150" max="6400" width="6.85546875" style="8"/>
    <col min="6401" max="6401" width="10" style="8" customWidth="1"/>
    <col min="6402" max="6402" width="11.28515625" style="8" customWidth="1"/>
    <col min="6403" max="6403" width="38.28515625" style="8" customWidth="1"/>
    <col min="6404" max="6404" width="71.5703125" style="8" customWidth="1"/>
    <col min="6405" max="6405" width="16.28515625" style="8" customWidth="1"/>
    <col min="6406" max="6656" width="6.85546875" style="8"/>
    <col min="6657" max="6657" width="10" style="8" customWidth="1"/>
    <col min="6658" max="6658" width="11.28515625" style="8" customWidth="1"/>
    <col min="6659" max="6659" width="38.28515625" style="8" customWidth="1"/>
    <col min="6660" max="6660" width="71.5703125" style="8" customWidth="1"/>
    <col min="6661" max="6661" width="16.28515625" style="8" customWidth="1"/>
    <col min="6662" max="6912" width="6.85546875" style="8"/>
    <col min="6913" max="6913" width="10" style="8" customWidth="1"/>
    <col min="6914" max="6914" width="11.28515625" style="8" customWidth="1"/>
    <col min="6915" max="6915" width="38.28515625" style="8" customWidth="1"/>
    <col min="6916" max="6916" width="71.5703125" style="8" customWidth="1"/>
    <col min="6917" max="6917" width="16.28515625" style="8" customWidth="1"/>
    <col min="6918" max="7168" width="6.85546875" style="8"/>
    <col min="7169" max="7169" width="10" style="8" customWidth="1"/>
    <col min="7170" max="7170" width="11.28515625" style="8" customWidth="1"/>
    <col min="7171" max="7171" width="38.28515625" style="8" customWidth="1"/>
    <col min="7172" max="7172" width="71.5703125" style="8" customWidth="1"/>
    <col min="7173" max="7173" width="16.28515625" style="8" customWidth="1"/>
    <col min="7174" max="7424" width="6.85546875" style="8"/>
    <col min="7425" max="7425" width="10" style="8" customWidth="1"/>
    <col min="7426" max="7426" width="11.28515625" style="8" customWidth="1"/>
    <col min="7427" max="7427" width="38.28515625" style="8" customWidth="1"/>
    <col min="7428" max="7428" width="71.5703125" style="8" customWidth="1"/>
    <col min="7429" max="7429" width="16.28515625" style="8" customWidth="1"/>
    <col min="7430" max="7680" width="6.85546875" style="8"/>
    <col min="7681" max="7681" width="10" style="8" customWidth="1"/>
    <col min="7682" max="7682" width="11.28515625" style="8" customWidth="1"/>
    <col min="7683" max="7683" width="38.28515625" style="8" customWidth="1"/>
    <col min="7684" max="7684" width="71.5703125" style="8" customWidth="1"/>
    <col min="7685" max="7685" width="16.28515625" style="8" customWidth="1"/>
    <col min="7686" max="7936" width="6.85546875" style="8"/>
    <col min="7937" max="7937" width="10" style="8" customWidth="1"/>
    <col min="7938" max="7938" width="11.28515625" style="8" customWidth="1"/>
    <col min="7939" max="7939" width="38.28515625" style="8" customWidth="1"/>
    <col min="7940" max="7940" width="71.5703125" style="8" customWidth="1"/>
    <col min="7941" max="7941" width="16.28515625" style="8" customWidth="1"/>
    <col min="7942" max="8192" width="6.85546875" style="8"/>
    <col min="8193" max="8193" width="10" style="8" customWidth="1"/>
    <col min="8194" max="8194" width="11.28515625" style="8" customWidth="1"/>
    <col min="8195" max="8195" width="38.28515625" style="8" customWidth="1"/>
    <col min="8196" max="8196" width="71.5703125" style="8" customWidth="1"/>
    <col min="8197" max="8197" width="16.28515625" style="8" customWidth="1"/>
    <col min="8198" max="8448" width="6.85546875" style="8"/>
    <col min="8449" max="8449" width="10" style="8" customWidth="1"/>
    <col min="8450" max="8450" width="11.28515625" style="8" customWidth="1"/>
    <col min="8451" max="8451" width="38.28515625" style="8" customWidth="1"/>
    <col min="8452" max="8452" width="71.5703125" style="8" customWidth="1"/>
    <col min="8453" max="8453" width="16.28515625" style="8" customWidth="1"/>
    <col min="8454" max="8704" width="6.85546875" style="8"/>
    <col min="8705" max="8705" width="10" style="8" customWidth="1"/>
    <col min="8706" max="8706" width="11.28515625" style="8" customWidth="1"/>
    <col min="8707" max="8707" width="38.28515625" style="8" customWidth="1"/>
    <col min="8708" max="8708" width="71.5703125" style="8" customWidth="1"/>
    <col min="8709" max="8709" width="16.28515625" style="8" customWidth="1"/>
    <col min="8710" max="8960" width="6.85546875" style="8"/>
    <col min="8961" max="8961" width="10" style="8" customWidth="1"/>
    <col min="8962" max="8962" width="11.28515625" style="8" customWidth="1"/>
    <col min="8963" max="8963" width="38.28515625" style="8" customWidth="1"/>
    <col min="8964" max="8964" width="71.5703125" style="8" customWidth="1"/>
    <col min="8965" max="8965" width="16.28515625" style="8" customWidth="1"/>
    <col min="8966" max="9216" width="6.85546875" style="8"/>
    <col min="9217" max="9217" width="10" style="8" customWidth="1"/>
    <col min="9218" max="9218" width="11.28515625" style="8" customWidth="1"/>
    <col min="9219" max="9219" width="38.28515625" style="8" customWidth="1"/>
    <col min="9220" max="9220" width="71.5703125" style="8" customWidth="1"/>
    <col min="9221" max="9221" width="16.28515625" style="8" customWidth="1"/>
    <col min="9222" max="9472" width="6.85546875" style="8"/>
    <col min="9473" max="9473" width="10" style="8" customWidth="1"/>
    <col min="9474" max="9474" width="11.28515625" style="8" customWidth="1"/>
    <col min="9475" max="9475" width="38.28515625" style="8" customWidth="1"/>
    <col min="9476" max="9476" width="71.5703125" style="8" customWidth="1"/>
    <col min="9477" max="9477" width="16.28515625" style="8" customWidth="1"/>
    <col min="9478" max="9728" width="6.85546875" style="8"/>
    <col min="9729" max="9729" width="10" style="8" customWidth="1"/>
    <col min="9730" max="9730" width="11.28515625" style="8" customWidth="1"/>
    <col min="9731" max="9731" width="38.28515625" style="8" customWidth="1"/>
    <col min="9732" max="9732" width="71.5703125" style="8" customWidth="1"/>
    <col min="9733" max="9733" width="16.28515625" style="8" customWidth="1"/>
    <col min="9734" max="9984" width="6.85546875" style="8"/>
    <col min="9985" max="9985" width="10" style="8" customWidth="1"/>
    <col min="9986" max="9986" width="11.28515625" style="8" customWidth="1"/>
    <col min="9987" max="9987" width="38.28515625" style="8" customWidth="1"/>
    <col min="9988" max="9988" width="71.5703125" style="8" customWidth="1"/>
    <col min="9989" max="9989" width="16.28515625" style="8" customWidth="1"/>
    <col min="9990" max="10240" width="6.85546875" style="8"/>
    <col min="10241" max="10241" width="10" style="8" customWidth="1"/>
    <col min="10242" max="10242" width="11.28515625" style="8" customWidth="1"/>
    <col min="10243" max="10243" width="38.28515625" style="8" customWidth="1"/>
    <col min="10244" max="10244" width="71.5703125" style="8" customWidth="1"/>
    <col min="10245" max="10245" width="16.28515625" style="8" customWidth="1"/>
    <col min="10246" max="10496" width="6.85546875" style="8"/>
    <col min="10497" max="10497" width="10" style="8" customWidth="1"/>
    <col min="10498" max="10498" width="11.28515625" style="8" customWidth="1"/>
    <col min="10499" max="10499" width="38.28515625" style="8" customWidth="1"/>
    <col min="10500" max="10500" width="71.5703125" style="8" customWidth="1"/>
    <col min="10501" max="10501" width="16.28515625" style="8" customWidth="1"/>
    <col min="10502" max="10752" width="6.85546875" style="8"/>
    <col min="10753" max="10753" width="10" style="8" customWidth="1"/>
    <col min="10754" max="10754" width="11.28515625" style="8" customWidth="1"/>
    <col min="10755" max="10755" width="38.28515625" style="8" customWidth="1"/>
    <col min="10756" max="10756" width="71.5703125" style="8" customWidth="1"/>
    <col min="10757" max="10757" width="16.28515625" style="8" customWidth="1"/>
    <col min="10758" max="11008" width="6.85546875" style="8"/>
    <col min="11009" max="11009" width="10" style="8" customWidth="1"/>
    <col min="11010" max="11010" width="11.28515625" style="8" customWidth="1"/>
    <col min="11011" max="11011" width="38.28515625" style="8" customWidth="1"/>
    <col min="11012" max="11012" width="71.5703125" style="8" customWidth="1"/>
    <col min="11013" max="11013" width="16.28515625" style="8" customWidth="1"/>
    <col min="11014" max="11264" width="6.85546875" style="8"/>
    <col min="11265" max="11265" width="10" style="8" customWidth="1"/>
    <col min="11266" max="11266" width="11.28515625" style="8" customWidth="1"/>
    <col min="11267" max="11267" width="38.28515625" style="8" customWidth="1"/>
    <col min="11268" max="11268" width="71.5703125" style="8" customWidth="1"/>
    <col min="11269" max="11269" width="16.28515625" style="8" customWidth="1"/>
    <col min="11270" max="11520" width="6.85546875" style="8"/>
    <col min="11521" max="11521" width="10" style="8" customWidth="1"/>
    <col min="11522" max="11522" width="11.28515625" style="8" customWidth="1"/>
    <col min="11523" max="11523" width="38.28515625" style="8" customWidth="1"/>
    <col min="11524" max="11524" width="71.5703125" style="8" customWidth="1"/>
    <col min="11525" max="11525" width="16.28515625" style="8" customWidth="1"/>
    <col min="11526" max="11776" width="6.85546875" style="8"/>
    <col min="11777" max="11777" width="10" style="8" customWidth="1"/>
    <col min="11778" max="11778" width="11.28515625" style="8" customWidth="1"/>
    <col min="11779" max="11779" width="38.28515625" style="8" customWidth="1"/>
    <col min="11780" max="11780" width="71.5703125" style="8" customWidth="1"/>
    <col min="11781" max="11781" width="16.28515625" style="8" customWidth="1"/>
    <col min="11782" max="12032" width="6.85546875" style="8"/>
    <col min="12033" max="12033" width="10" style="8" customWidth="1"/>
    <col min="12034" max="12034" width="11.28515625" style="8" customWidth="1"/>
    <col min="12035" max="12035" width="38.28515625" style="8" customWidth="1"/>
    <col min="12036" max="12036" width="71.5703125" style="8" customWidth="1"/>
    <col min="12037" max="12037" width="16.28515625" style="8" customWidth="1"/>
    <col min="12038" max="12288" width="6.85546875" style="8"/>
    <col min="12289" max="12289" width="10" style="8" customWidth="1"/>
    <col min="12290" max="12290" width="11.28515625" style="8" customWidth="1"/>
    <col min="12291" max="12291" width="38.28515625" style="8" customWidth="1"/>
    <col min="12292" max="12292" width="71.5703125" style="8" customWidth="1"/>
    <col min="12293" max="12293" width="16.28515625" style="8" customWidth="1"/>
    <col min="12294" max="12544" width="6.85546875" style="8"/>
    <col min="12545" max="12545" width="10" style="8" customWidth="1"/>
    <col min="12546" max="12546" width="11.28515625" style="8" customWidth="1"/>
    <col min="12547" max="12547" width="38.28515625" style="8" customWidth="1"/>
    <col min="12548" max="12548" width="71.5703125" style="8" customWidth="1"/>
    <col min="12549" max="12549" width="16.28515625" style="8" customWidth="1"/>
    <col min="12550" max="12800" width="6.85546875" style="8"/>
    <col min="12801" max="12801" width="10" style="8" customWidth="1"/>
    <col min="12802" max="12802" width="11.28515625" style="8" customWidth="1"/>
    <col min="12803" max="12803" width="38.28515625" style="8" customWidth="1"/>
    <col min="12804" max="12804" width="71.5703125" style="8" customWidth="1"/>
    <col min="12805" max="12805" width="16.28515625" style="8" customWidth="1"/>
    <col min="12806" max="13056" width="6.85546875" style="8"/>
    <col min="13057" max="13057" width="10" style="8" customWidth="1"/>
    <col min="13058" max="13058" width="11.28515625" style="8" customWidth="1"/>
    <col min="13059" max="13059" width="38.28515625" style="8" customWidth="1"/>
    <col min="13060" max="13060" width="71.5703125" style="8" customWidth="1"/>
    <col min="13061" max="13061" width="16.28515625" style="8" customWidth="1"/>
    <col min="13062" max="13312" width="6.85546875" style="8"/>
    <col min="13313" max="13313" width="10" style="8" customWidth="1"/>
    <col min="13314" max="13314" width="11.28515625" style="8" customWidth="1"/>
    <col min="13315" max="13315" width="38.28515625" style="8" customWidth="1"/>
    <col min="13316" max="13316" width="71.5703125" style="8" customWidth="1"/>
    <col min="13317" max="13317" width="16.28515625" style="8" customWidth="1"/>
    <col min="13318" max="13568" width="6.85546875" style="8"/>
    <col min="13569" max="13569" width="10" style="8" customWidth="1"/>
    <col min="13570" max="13570" width="11.28515625" style="8" customWidth="1"/>
    <col min="13571" max="13571" width="38.28515625" style="8" customWidth="1"/>
    <col min="13572" max="13572" width="71.5703125" style="8" customWidth="1"/>
    <col min="13573" max="13573" width="16.28515625" style="8" customWidth="1"/>
    <col min="13574" max="13824" width="6.85546875" style="8"/>
    <col min="13825" max="13825" width="10" style="8" customWidth="1"/>
    <col min="13826" max="13826" width="11.28515625" style="8" customWidth="1"/>
    <col min="13827" max="13827" width="38.28515625" style="8" customWidth="1"/>
    <col min="13828" max="13828" width="71.5703125" style="8" customWidth="1"/>
    <col min="13829" max="13829" width="16.28515625" style="8" customWidth="1"/>
    <col min="13830" max="14080" width="6.85546875" style="8"/>
    <col min="14081" max="14081" width="10" style="8" customWidth="1"/>
    <col min="14082" max="14082" width="11.28515625" style="8" customWidth="1"/>
    <col min="14083" max="14083" width="38.28515625" style="8" customWidth="1"/>
    <col min="14084" max="14084" width="71.5703125" style="8" customWidth="1"/>
    <col min="14085" max="14085" width="16.28515625" style="8" customWidth="1"/>
    <col min="14086" max="14336" width="6.85546875" style="8"/>
    <col min="14337" max="14337" width="10" style="8" customWidth="1"/>
    <col min="14338" max="14338" width="11.28515625" style="8" customWidth="1"/>
    <col min="14339" max="14339" width="38.28515625" style="8" customWidth="1"/>
    <col min="14340" max="14340" width="71.5703125" style="8" customWidth="1"/>
    <col min="14341" max="14341" width="16.28515625" style="8" customWidth="1"/>
    <col min="14342" max="14592" width="6.85546875" style="8"/>
    <col min="14593" max="14593" width="10" style="8" customWidth="1"/>
    <col min="14594" max="14594" width="11.28515625" style="8" customWidth="1"/>
    <col min="14595" max="14595" width="38.28515625" style="8" customWidth="1"/>
    <col min="14596" max="14596" width="71.5703125" style="8" customWidth="1"/>
    <col min="14597" max="14597" width="16.28515625" style="8" customWidth="1"/>
    <col min="14598" max="14848" width="6.85546875" style="8"/>
    <col min="14849" max="14849" width="10" style="8" customWidth="1"/>
    <col min="14850" max="14850" width="11.28515625" style="8" customWidth="1"/>
    <col min="14851" max="14851" width="38.28515625" style="8" customWidth="1"/>
    <col min="14852" max="14852" width="71.5703125" style="8" customWidth="1"/>
    <col min="14853" max="14853" width="16.28515625" style="8" customWidth="1"/>
    <col min="14854" max="15104" width="6.85546875" style="8"/>
    <col min="15105" max="15105" width="10" style="8" customWidth="1"/>
    <col min="15106" max="15106" width="11.28515625" style="8" customWidth="1"/>
    <col min="15107" max="15107" width="38.28515625" style="8" customWidth="1"/>
    <col min="15108" max="15108" width="71.5703125" style="8" customWidth="1"/>
    <col min="15109" max="15109" width="16.28515625" style="8" customWidth="1"/>
    <col min="15110" max="15360" width="6.85546875" style="8"/>
    <col min="15361" max="15361" width="10" style="8" customWidth="1"/>
    <col min="15362" max="15362" width="11.28515625" style="8" customWidth="1"/>
    <col min="15363" max="15363" width="38.28515625" style="8" customWidth="1"/>
    <col min="15364" max="15364" width="71.5703125" style="8" customWidth="1"/>
    <col min="15365" max="15365" width="16.28515625" style="8" customWidth="1"/>
    <col min="15366" max="15616" width="6.85546875" style="8"/>
    <col min="15617" max="15617" width="10" style="8" customWidth="1"/>
    <col min="15618" max="15618" width="11.28515625" style="8" customWidth="1"/>
    <col min="15619" max="15619" width="38.28515625" style="8" customWidth="1"/>
    <col min="15620" max="15620" width="71.5703125" style="8" customWidth="1"/>
    <col min="15621" max="15621" width="16.28515625" style="8" customWidth="1"/>
    <col min="15622" max="15872" width="6.85546875" style="8"/>
    <col min="15873" max="15873" width="10" style="8" customWidth="1"/>
    <col min="15874" max="15874" width="11.28515625" style="8" customWidth="1"/>
    <col min="15875" max="15875" width="38.28515625" style="8" customWidth="1"/>
    <col min="15876" max="15876" width="71.5703125" style="8" customWidth="1"/>
    <col min="15877" max="15877" width="16.28515625" style="8" customWidth="1"/>
    <col min="15878" max="16128" width="6.85546875" style="8"/>
    <col min="16129" max="16129" width="10" style="8" customWidth="1"/>
    <col min="16130" max="16130" width="11.28515625" style="8" customWidth="1"/>
    <col min="16131" max="16131" width="38.28515625" style="8" customWidth="1"/>
    <col min="16132" max="16132" width="71.5703125" style="8" customWidth="1"/>
    <col min="16133" max="16133" width="16.28515625" style="8" customWidth="1"/>
    <col min="16134" max="16384" width="6.85546875" style="8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ht="23.25" x14ac:dyDescent="0.2">
      <c r="A5" s="10" t="s">
        <v>0</v>
      </c>
      <c r="B5" s="10"/>
      <c r="C5" s="10"/>
      <c r="D5" s="10"/>
      <c r="E5" s="10"/>
    </row>
    <row r="6" spans="1:5" ht="19.5" x14ac:dyDescent="0.2">
      <c r="A6" s="11" t="s">
        <v>1</v>
      </c>
      <c r="B6" s="11"/>
      <c r="C6" s="11"/>
      <c r="D6" s="11"/>
      <c r="E6" s="11"/>
    </row>
    <row r="7" spans="1:5" ht="19.5" x14ac:dyDescent="0.2">
      <c r="A7" s="12" t="s">
        <v>2</v>
      </c>
      <c r="B7" s="12"/>
      <c r="C7" s="12"/>
      <c r="D7" s="12"/>
      <c r="E7" s="12"/>
    </row>
    <row r="8" spans="1:5" x14ac:dyDescent="0.2">
      <c r="A8" s="13" t="s">
        <v>3</v>
      </c>
      <c r="B8" s="13"/>
      <c r="C8" s="13"/>
      <c r="D8" s="13"/>
      <c r="E8" s="13"/>
    </row>
    <row r="9" spans="1:5" x14ac:dyDescent="0.2">
      <c r="A9" s="13" t="s">
        <v>4</v>
      </c>
      <c r="B9" s="13"/>
      <c r="C9" s="13"/>
      <c r="D9" s="13"/>
      <c r="E9" s="13"/>
    </row>
    <row r="10" spans="1:5" x14ac:dyDescent="0.2">
      <c r="A10" s="9"/>
      <c r="B10" s="9"/>
      <c r="C10" s="9"/>
      <c r="D10" s="9"/>
      <c r="E10" s="9"/>
    </row>
    <row r="11" spans="1:5" x14ac:dyDescent="0.2">
      <c r="A11" s="14" t="s">
        <v>5</v>
      </c>
      <c r="B11" s="15"/>
      <c r="C11" s="15"/>
      <c r="D11" s="15"/>
      <c r="E11" s="16">
        <v>42258.55</v>
      </c>
    </row>
    <row r="12" spans="1:5" x14ac:dyDescent="0.2">
      <c r="A12" s="15"/>
      <c r="B12" s="15"/>
      <c r="C12" s="15"/>
      <c r="D12" s="15"/>
      <c r="E12" s="15"/>
    </row>
    <row r="13" spans="1:5" hidden="1" x14ac:dyDescent="0.2">
      <c r="A13" s="14" t="s">
        <v>6</v>
      </c>
      <c r="B13" s="14" t="s">
        <v>7</v>
      </c>
      <c r="C13" s="15"/>
      <c r="D13" s="15"/>
      <c r="E13" s="16"/>
    </row>
    <row r="14" spans="1:5" hidden="1" x14ac:dyDescent="0.2">
      <c r="A14" s="14"/>
      <c r="B14" s="14" t="s">
        <v>8</v>
      </c>
      <c r="C14" s="15"/>
      <c r="D14" s="15"/>
      <c r="E14" s="16"/>
    </row>
    <row r="15" spans="1:5" hidden="1" x14ac:dyDescent="0.2">
      <c r="A15" s="14"/>
      <c r="B15" s="14" t="s">
        <v>9</v>
      </c>
      <c r="C15" s="15"/>
      <c r="D15" s="15"/>
      <c r="E15" s="16"/>
    </row>
    <row r="16" spans="1:5" hidden="1" x14ac:dyDescent="0.2">
      <c r="A16" s="15"/>
      <c r="B16" s="14" t="s">
        <v>10</v>
      </c>
      <c r="C16" s="9"/>
      <c r="D16" s="15"/>
      <c r="E16" s="16"/>
    </row>
    <row r="17" spans="1:13" x14ac:dyDescent="0.2">
      <c r="A17" s="17" t="s">
        <v>6</v>
      </c>
      <c r="B17" s="14" t="s">
        <v>7</v>
      </c>
      <c r="C17" s="9"/>
      <c r="D17" s="9"/>
      <c r="E17" s="16">
        <v>251427.44</v>
      </c>
    </row>
    <row r="18" spans="1:13" x14ac:dyDescent="0.2">
      <c r="A18" s="17"/>
      <c r="B18" s="17"/>
      <c r="C18" s="17"/>
      <c r="D18" s="17"/>
      <c r="E18" s="18"/>
    </row>
    <row r="19" spans="1:13" x14ac:dyDescent="0.2">
      <c r="A19" s="19" t="s">
        <v>11</v>
      </c>
      <c r="B19" s="19" t="s">
        <v>12</v>
      </c>
      <c r="C19" s="19" t="s">
        <v>13</v>
      </c>
      <c r="D19" s="19" t="s">
        <v>14</v>
      </c>
      <c r="E19" s="19" t="s">
        <v>15</v>
      </c>
    </row>
    <row r="20" spans="1:13" x14ac:dyDescent="0.2">
      <c r="A20" s="20" t="s">
        <v>16</v>
      </c>
      <c r="B20" s="21" t="s">
        <v>2</v>
      </c>
      <c r="C20" s="21"/>
      <c r="D20" s="22"/>
      <c r="E20" s="9"/>
    </row>
    <row r="21" spans="1:13" x14ac:dyDescent="0.2">
      <c r="A21" s="23">
        <v>660</v>
      </c>
      <c r="B21" s="24">
        <v>44615</v>
      </c>
      <c r="C21" s="25" t="s">
        <v>17</v>
      </c>
      <c r="D21" s="26" t="s">
        <v>18</v>
      </c>
      <c r="E21" s="27">
        <v>43660</v>
      </c>
      <c r="F21" s="3"/>
      <c r="G21" s="2"/>
      <c r="H21" s="2"/>
      <c r="I21" s="2"/>
      <c r="J21" s="2"/>
      <c r="K21" s="2"/>
      <c r="L21" s="2"/>
      <c r="M21" s="2"/>
    </row>
    <row r="22" spans="1:13" x14ac:dyDescent="0.2">
      <c r="A22" s="23"/>
      <c r="B22" s="24"/>
      <c r="C22" s="25"/>
      <c r="D22" s="26" t="s">
        <v>19</v>
      </c>
      <c r="E22" s="28"/>
      <c r="F22" s="4"/>
      <c r="G22" s="2"/>
      <c r="H22" s="2"/>
      <c r="I22" s="2"/>
      <c r="J22" s="2"/>
      <c r="K22" s="2"/>
      <c r="L22" s="2"/>
      <c r="M22" s="2"/>
    </row>
    <row r="23" spans="1:13" x14ac:dyDescent="0.2">
      <c r="A23" s="23"/>
      <c r="B23" s="24"/>
      <c r="C23" s="25"/>
      <c r="D23" s="26" t="s">
        <v>20</v>
      </c>
      <c r="E23" s="29">
        <v>-1850</v>
      </c>
      <c r="F23" s="5"/>
      <c r="G23" s="2"/>
      <c r="H23" s="2"/>
      <c r="I23" s="2"/>
      <c r="J23" s="2"/>
      <c r="K23" s="2"/>
      <c r="L23" s="2"/>
      <c r="M23" s="2"/>
    </row>
    <row r="24" spans="1:13" x14ac:dyDescent="0.2">
      <c r="A24" s="23"/>
      <c r="B24" s="24"/>
      <c r="C24" s="25"/>
      <c r="D24" s="26" t="s">
        <v>21</v>
      </c>
      <c r="E24" s="29">
        <v>-1998</v>
      </c>
      <c r="F24" s="5"/>
      <c r="G24" s="2"/>
      <c r="H24" s="2"/>
      <c r="I24" s="2"/>
      <c r="J24" s="2"/>
      <c r="K24" s="2"/>
      <c r="L24" s="2"/>
      <c r="M24" s="2"/>
    </row>
    <row r="25" spans="1:13" x14ac:dyDescent="0.2">
      <c r="A25" s="23"/>
      <c r="B25" s="24"/>
      <c r="C25" s="25"/>
      <c r="D25" s="26" t="s">
        <v>22</v>
      </c>
      <c r="E25" s="29">
        <v>0</v>
      </c>
      <c r="F25" s="5"/>
      <c r="G25" s="2"/>
      <c r="H25" s="2"/>
      <c r="I25" s="2"/>
      <c r="J25" s="2"/>
      <c r="K25" s="2"/>
      <c r="L25" s="2"/>
      <c r="M25" s="2"/>
    </row>
    <row r="26" spans="1:13" x14ac:dyDescent="0.2">
      <c r="A26" s="23"/>
      <c r="B26" s="24"/>
      <c r="C26" s="25"/>
      <c r="D26" s="26" t="s">
        <v>23</v>
      </c>
      <c r="E26" s="28"/>
      <c r="F26" s="4"/>
      <c r="G26" s="2"/>
      <c r="H26" s="2"/>
      <c r="I26" s="2"/>
      <c r="J26" s="2"/>
      <c r="K26" s="2"/>
      <c r="L26" s="2"/>
      <c r="M26" s="2"/>
    </row>
    <row r="27" spans="1:13" x14ac:dyDescent="0.2">
      <c r="A27" s="23"/>
      <c r="B27" s="24"/>
      <c r="C27" s="25"/>
      <c r="D27" s="26" t="s">
        <v>24</v>
      </c>
      <c r="E27" s="29">
        <v>0</v>
      </c>
      <c r="F27" s="5"/>
      <c r="G27" s="2"/>
      <c r="H27" s="2"/>
      <c r="I27" s="2"/>
      <c r="J27" s="2"/>
      <c r="K27" s="2"/>
      <c r="L27" s="2"/>
      <c r="M27" s="2"/>
    </row>
    <row r="28" spans="1:13" x14ac:dyDescent="0.2">
      <c r="A28" s="23"/>
      <c r="B28" s="24"/>
      <c r="C28" s="25"/>
      <c r="D28" s="25"/>
      <c r="E28" s="30">
        <v>39812</v>
      </c>
      <c r="F28" s="6"/>
      <c r="G28" s="1"/>
    </row>
    <row r="29" spans="1:13" x14ac:dyDescent="0.2">
      <c r="A29" s="23"/>
      <c r="B29" s="24"/>
      <c r="C29" s="25"/>
      <c r="D29" s="25"/>
      <c r="E29" s="25"/>
      <c r="F29" s="1"/>
      <c r="G29" s="1"/>
    </row>
    <row r="30" spans="1:13" x14ac:dyDescent="0.2">
      <c r="A30" s="17"/>
      <c r="B30" s="17"/>
      <c r="C30" s="17"/>
      <c r="D30" s="17"/>
      <c r="E30" s="18"/>
    </row>
    <row r="31" spans="1:13" x14ac:dyDescent="0.2">
      <c r="A31" s="14" t="s">
        <v>25</v>
      </c>
      <c r="B31" s="17"/>
      <c r="C31" s="17"/>
      <c r="D31" s="17"/>
      <c r="E31" s="16">
        <f>+E28</f>
        <v>39812</v>
      </c>
    </row>
    <row r="32" spans="1:13" x14ac:dyDescent="0.2">
      <c r="A32" s="17"/>
      <c r="B32" s="17"/>
      <c r="C32" s="17"/>
      <c r="D32" s="17"/>
      <c r="E32" s="18"/>
    </row>
    <row r="33" spans="1:5" x14ac:dyDescent="0.2">
      <c r="A33" s="31" t="s">
        <v>26</v>
      </c>
      <c r="B33" s="31"/>
      <c r="C33" s="31"/>
      <c r="D33" s="31"/>
      <c r="E33" s="32">
        <v>175</v>
      </c>
    </row>
    <row r="34" spans="1:5" x14ac:dyDescent="0.2">
      <c r="A34" s="17"/>
      <c r="B34" s="17"/>
      <c r="C34" s="17"/>
      <c r="D34" s="17"/>
      <c r="E34" s="18"/>
    </row>
    <row r="35" spans="1:5" ht="15.75" customHeight="1" x14ac:dyDescent="0.2">
      <c r="A35" s="33" t="s">
        <v>27</v>
      </c>
      <c r="B35" s="33"/>
      <c r="C35" s="33"/>
      <c r="D35" s="33"/>
      <c r="E35" s="34">
        <f>+E11+E17-E31-E33</f>
        <v>253698.99</v>
      </c>
    </row>
    <row r="36" spans="1:5" ht="6" hidden="1" customHeight="1" x14ac:dyDescent="0.2">
      <c r="A36" s="17"/>
      <c r="B36" s="17"/>
      <c r="C36" s="17"/>
      <c r="D36" s="17"/>
      <c r="E36" s="18"/>
    </row>
    <row r="37" spans="1:5" x14ac:dyDescent="0.2">
      <c r="A37" s="17"/>
      <c r="B37" s="17"/>
      <c r="C37" s="17"/>
      <c r="D37" s="17"/>
      <c r="E37" s="18"/>
    </row>
    <row r="38" spans="1:5" x14ac:dyDescent="0.2">
      <c r="A38" s="17"/>
      <c r="B38" s="17"/>
      <c r="C38" s="17"/>
      <c r="D38" s="17"/>
      <c r="E38" s="18"/>
    </row>
    <row r="39" spans="1:5" x14ac:dyDescent="0.2">
      <c r="A39" s="17"/>
      <c r="B39" s="17"/>
      <c r="C39" s="17"/>
      <c r="D39" s="17"/>
      <c r="E39" s="17"/>
    </row>
    <row r="40" spans="1:5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  <row r="42" spans="1:5" x14ac:dyDescent="0.2">
      <c r="A42" s="17"/>
      <c r="B42" s="17"/>
      <c r="C42" s="35" t="s">
        <v>28</v>
      </c>
      <c r="D42" s="35" t="s">
        <v>29</v>
      </c>
      <c r="E42" s="17"/>
    </row>
    <row r="43" spans="1:5" x14ac:dyDescent="0.2">
      <c r="A43" s="17"/>
      <c r="B43" s="17"/>
      <c r="C43" s="35" t="s">
        <v>30</v>
      </c>
      <c r="D43" s="35" t="s">
        <v>31</v>
      </c>
      <c r="E43" s="17"/>
    </row>
    <row r="44" spans="1:5" x14ac:dyDescent="0.2">
      <c r="A44" s="9"/>
      <c r="B44" s="9"/>
      <c r="C44" s="9"/>
      <c r="D44" s="9"/>
      <c r="E44" s="9"/>
    </row>
    <row r="45" spans="1:5" x14ac:dyDescent="0.2">
      <c r="A45" s="9"/>
      <c r="B45" s="9"/>
      <c r="C45" s="9"/>
      <c r="D45" s="9"/>
      <c r="E45" s="9"/>
    </row>
    <row r="46" spans="1:5" x14ac:dyDescent="0.2">
      <c r="A46" s="9"/>
      <c r="B46" s="9"/>
      <c r="C46" s="9"/>
      <c r="D46" s="9"/>
      <c r="E46" s="9"/>
    </row>
    <row r="47" spans="1:5" x14ac:dyDescent="0.2">
      <c r="A47" s="9"/>
      <c r="B47" s="9"/>
      <c r="C47" s="9"/>
      <c r="D47" s="9"/>
      <c r="E47" s="9"/>
    </row>
    <row r="48" spans="1:5" x14ac:dyDescent="0.2">
      <c r="A48" s="9"/>
      <c r="B48" s="9"/>
      <c r="C48" s="9"/>
      <c r="D48" s="9"/>
      <c r="E48" s="9"/>
    </row>
    <row r="49" spans="1:7" x14ac:dyDescent="0.2">
      <c r="A49" s="9"/>
      <c r="B49" s="9"/>
      <c r="C49" s="9"/>
      <c r="D49" s="9"/>
      <c r="E49" s="9"/>
    </row>
    <row r="50" spans="1:7" ht="23.25" x14ac:dyDescent="0.2">
      <c r="A50" s="10" t="s">
        <v>0</v>
      </c>
      <c r="B50" s="10"/>
      <c r="C50" s="10"/>
      <c r="D50" s="10"/>
      <c r="E50" s="10"/>
    </row>
    <row r="51" spans="1:7" ht="19.5" x14ac:dyDescent="0.2">
      <c r="A51" s="11" t="s">
        <v>1</v>
      </c>
      <c r="B51" s="11"/>
      <c r="C51" s="11"/>
      <c r="D51" s="11"/>
      <c r="E51" s="11"/>
    </row>
    <row r="52" spans="1:7" ht="19.5" x14ac:dyDescent="0.2">
      <c r="A52" s="12" t="s">
        <v>32</v>
      </c>
      <c r="B52" s="12"/>
      <c r="C52" s="12"/>
      <c r="D52" s="12"/>
      <c r="E52" s="12"/>
    </row>
    <row r="53" spans="1:7" x14ac:dyDescent="0.2">
      <c r="A53" s="13" t="s">
        <v>3</v>
      </c>
      <c r="B53" s="13"/>
      <c r="C53" s="13"/>
      <c r="D53" s="13"/>
      <c r="E53" s="13"/>
    </row>
    <row r="54" spans="1:7" x14ac:dyDescent="0.2">
      <c r="A54" s="13" t="s">
        <v>4</v>
      </c>
      <c r="B54" s="13"/>
      <c r="C54" s="13"/>
      <c r="D54" s="13"/>
      <c r="E54" s="13"/>
    </row>
    <row r="55" spans="1:7" x14ac:dyDescent="0.2">
      <c r="A55" s="22"/>
      <c r="B55" s="22"/>
      <c r="C55" s="22"/>
      <c r="D55" s="22"/>
      <c r="E55" s="22"/>
    </row>
    <row r="56" spans="1:7" x14ac:dyDescent="0.2">
      <c r="A56" s="14" t="s">
        <v>5</v>
      </c>
      <c r="B56" s="22"/>
      <c r="C56" s="22"/>
      <c r="D56" s="22"/>
      <c r="E56" s="16">
        <v>804828.12</v>
      </c>
    </row>
    <row r="57" spans="1:7" x14ac:dyDescent="0.2">
      <c r="A57" s="22"/>
      <c r="B57" s="22"/>
      <c r="C57" s="22"/>
      <c r="D57" s="22"/>
      <c r="E57" s="9"/>
    </row>
    <row r="58" spans="1:7" x14ac:dyDescent="0.2">
      <c r="A58" s="17"/>
      <c r="B58" s="14" t="s">
        <v>7</v>
      </c>
      <c r="C58" s="22"/>
      <c r="D58" s="22"/>
      <c r="E58" s="16">
        <v>10500000.289999999</v>
      </c>
    </row>
    <row r="59" spans="1:7" x14ac:dyDescent="0.2">
      <c r="A59" s="17"/>
      <c r="B59" s="14"/>
      <c r="C59" s="22"/>
      <c r="D59" s="22"/>
      <c r="E59" s="16"/>
    </row>
    <row r="60" spans="1:7" x14ac:dyDescent="0.2">
      <c r="A60" s="19" t="s">
        <v>11</v>
      </c>
      <c r="B60" s="19" t="s">
        <v>12</v>
      </c>
      <c r="C60" s="19" t="s">
        <v>13</v>
      </c>
      <c r="D60" s="19" t="s">
        <v>14</v>
      </c>
      <c r="E60" s="19" t="s">
        <v>15</v>
      </c>
    </row>
    <row r="61" spans="1:7" x14ac:dyDescent="0.2">
      <c r="A61" s="20" t="s">
        <v>16</v>
      </c>
      <c r="B61" s="21" t="s">
        <v>32</v>
      </c>
      <c r="C61" s="36"/>
      <c r="D61" s="37"/>
      <c r="E61" s="36"/>
    </row>
    <row r="62" spans="1:7" x14ac:dyDescent="0.2">
      <c r="A62" s="23">
        <v>31697</v>
      </c>
      <c r="B62" s="24">
        <v>44615</v>
      </c>
      <c r="C62" s="25" t="s">
        <v>33</v>
      </c>
      <c r="D62" s="26" t="s">
        <v>34</v>
      </c>
      <c r="E62" s="27">
        <v>58997.97</v>
      </c>
      <c r="F62" s="3"/>
      <c r="G62" s="1"/>
    </row>
    <row r="63" spans="1:7" x14ac:dyDescent="0.2">
      <c r="A63" s="22"/>
      <c r="B63" s="22"/>
      <c r="C63" s="22"/>
      <c r="D63" s="38" t="s">
        <v>35</v>
      </c>
      <c r="E63" s="28"/>
      <c r="F63" s="4"/>
    </row>
    <row r="64" spans="1:7" x14ac:dyDescent="0.2">
      <c r="A64" s="22"/>
      <c r="B64" s="22"/>
      <c r="C64" s="22"/>
      <c r="D64" s="38" t="s">
        <v>36</v>
      </c>
      <c r="E64" s="28"/>
      <c r="F64" s="4"/>
    </row>
    <row r="65" spans="1:13" x14ac:dyDescent="0.2">
      <c r="A65" s="22"/>
      <c r="B65" s="22"/>
      <c r="C65" s="22"/>
      <c r="D65" s="38" t="s">
        <v>37</v>
      </c>
      <c r="E65" s="28"/>
      <c r="F65" s="4"/>
    </row>
    <row r="66" spans="1:13" x14ac:dyDescent="0.2">
      <c r="A66" s="22"/>
      <c r="B66" s="22"/>
      <c r="C66" s="22"/>
      <c r="D66" s="38" t="s">
        <v>38</v>
      </c>
      <c r="E66" s="27">
        <v>0</v>
      </c>
      <c r="F66" s="3"/>
    </row>
    <row r="67" spans="1:13" x14ac:dyDescent="0.2">
      <c r="A67" s="22"/>
      <c r="B67" s="22"/>
      <c r="C67" s="22"/>
      <c r="D67" s="38" t="s">
        <v>39</v>
      </c>
      <c r="E67" s="28"/>
      <c r="F67" s="4"/>
    </row>
    <row r="68" spans="1:13" x14ac:dyDescent="0.2">
      <c r="A68" s="22"/>
      <c r="B68" s="22"/>
      <c r="C68" s="22"/>
      <c r="D68" s="38" t="s">
        <v>40</v>
      </c>
      <c r="E68" s="28"/>
      <c r="F68" s="4"/>
    </row>
    <row r="69" spans="1:13" x14ac:dyDescent="0.2">
      <c r="A69" s="22"/>
      <c r="B69" s="22"/>
      <c r="C69" s="22"/>
      <c r="D69" s="38" t="s">
        <v>41</v>
      </c>
      <c r="E69" s="39"/>
    </row>
    <row r="70" spans="1:13" x14ac:dyDescent="0.2">
      <c r="A70" s="22"/>
      <c r="B70" s="22"/>
      <c r="C70" s="22"/>
      <c r="D70" s="21"/>
      <c r="E70" s="39">
        <v>0</v>
      </c>
    </row>
    <row r="71" spans="1:13" x14ac:dyDescent="0.2">
      <c r="A71" s="22"/>
      <c r="B71" s="22"/>
      <c r="C71" s="22"/>
      <c r="D71" s="22"/>
      <c r="E71" s="40">
        <f>+E62</f>
        <v>58997.97</v>
      </c>
    </row>
    <row r="72" spans="1:13" x14ac:dyDescent="0.2">
      <c r="A72" s="22"/>
      <c r="B72" s="22"/>
      <c r="C72" s="22"/>
      <c r="D72" s="22"/>
      <c r="E72" s="22"/>
    </row>
    <row r="73" spans="1:13" x14ac:dyDescent="0.2">
      <c r="A73" s="23">
        <v>31698</v>
      </c>
      <c r="B73" s="24">
        <v>44615</v>
      </c>
      <c r="C73" s="25" t="s">
        <v>42</v>
      </c>
      <c r="D73" s="26" t="s">
        <v>43</v>
      </c>
      <c r="E73" s="27">
        <v>49189.68</v>
      </c>
      <c r="F73" s="3"/>
      <c r="G73" s="2"/>
      <c r="H73" s="2"/>
      <c r="I73" s="2"/>
      <c r="J73" s="2"/>
      <c r="K73" s="2"/>
      <c r="L73" s="2"/>
      <c r="M73" s="2"/>
    </row>
    <row r="74" spans="1:13" x14ac:dyDescent="0.2">
      <c r="A74" s="22"/>
      <c r="B74" s="22"/>
      <c r="C74" s="22"/>
      <c r="D74" s="26" t="s">
        <v>44</v>
      </c>
      <c r="E74" s="28"/>
      <c r="F74" s="4"/>
      <c r="G74" s="2"/>
      <c r="H74" s="2"/>
      <c r="I74" s="2"/>
      <c r="J74" s="2"/>
      <c r="K74" s="2"/>
      <c r="L74" s="2"/>
      <c r="M74" s="2"/>
    </row>
    <row r="75" spans="1:13" x14ac:dyDescent="0.2">
      <c r="A75" s="22"/>
      <c r="B75" s="22"/>
      <c r="C75" s="22"/>
      <c r="D75" s="26" t="s">
        <v>45</v>
      </c>
      <c r="E75" s="28"/>
      <c r="F75" s="4"/>
      <c r="G75" s="2"/>
      <c r="H75" s="2"/>
      <c r="I75" s="2"/>
      <c r="J75" s="2"/>
      <c r="K75" s="2"/>
      <c r="L75" s="2"/>
      <c r="M75" s="2"/>
    </row>
    <row r="76" spans="1:13" x14ac:dyDescent="0.2">
      <c r="A76" s="22"/>
      <c r="B76" s="22"/>
      <c r="C76" s="22"/>
      <c r="D76" s="26" t="s">
        <v>46</v>
      </c>
      <c r="E76" s="27">
        <v>0</v>
      </c>
      <c r="F76" s="3"/>
      <c r="G76" s="2"/>
      <c r="H76" s="2"/>
      <c r="I76" s="2"/>
      <c r="J76" s="2"/>
      <c r="K76" s="2"/>
      <c r="L76" s="2"/>
      <c r="M76" s="2"/>
    </row>
    <row r="77" spans="1:13" x14ac:dyDescent="0.2">
      <c r="A77" s="22"/>
      <c r="B77" s="22"/>
      <c r="C77" s="22"/>
      <c r="D77" s="26" t="s">
        <v>47</v>
      </c>
      <c r="E77" s="26"/>
      <c r="F77" s="2"/>
      <c r="G77" s="2"/>
      <c r="H77" s="2"/>
      <c r="I77" s="2"/>
      <c r="J77" s="2"/>
      <c r="K77" s="2"/>
      <c r="L77" s="2"/>
      <c r="M77" s="2"/>
    </row>
    <row r="78" spans="1:13" x14ac:dyDescent="0.2">
      <c r="A78" s="22"/>
      <c r="B78" s="22"/>
      <c r="C78" s="22"/>
      <c r="D78" s="26" t="s">
        <v>48</v>
      </c>
      <c r="E78" s="26"/>
      <c r="F78" s="2"/>
      <c r="G78" s="2"/>
      <c r="H78" s="2"/>
      <c r="I78" s="2"/>
      <c r="J78" s="2"/>
      <c r="K78" s="2"/>
      <c r="L78" s="2"/>
      <c r="M78" s="2"/>
    </row>
    <row r="79" spans="1:13" x14ac:dyDescent="0.2">
      <c r="A79" s="22"/>
      <c r="B79" s="22"/>
      <c r="C79" s="22"/>
      <c r="D79" s="26" t="s">
        <v>49</v>
      </c>
      <c r="E79" s="26"/>
      <c r="F79" s="2"/>
      <c r="G79" s="2"/>
      <c r="H79" s="2"/>
      <c r="I79" s="2"/>
      <c r="J79" s="2"/>
      <c r="K79" s="2"/>
      <c r="L79" s="2"/>
      <c r="M79" s="2"/>
    </row>
    <row r="80" spans="1:13" x14ac:dyDescent="0.2">
      <c r="A80" s="22"/>
      <c r="B80" s="22"/>
      <c r="C80" s="22"/>
      <c r="D80" s="26" t="s">
        <v>50</v>
      </c>
      <c r="E80" s="26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22"/>
      <c r="B81" s="22"/>
      <c r="C81" s="22"/>
      <c r="D81" s="21"/>
      <c r="E81" s="39">
        <v>0</v>
      </c>
    </row>
    <row r="82" spans="1:13" x14ac:dyDescent="0.2">
      <c r="A82" s="22"/>
      <c r="B82" s="22"/>
      <c r="C82" s="22"/>
      <c r="D82" s="22"/>
      <c r="E82" s="40">
        <f>+E73</f>
        <v>49189.68</v>
      </c>
    </row>
    <row r="83" spans="1:13" x14ac:dyDescent="0.2">
      <c r="A83" s="22"/>
      <c r="B83" s="22"/>
      <c r="C83" s="22"/>
      <c r="D83" s="22"/>
      <c r="E83" s="22"/>
    </row>
    <row r="84" spans="1:13" x14ac:dyDescent="0.2">
      <c r="A84" s="23">
        <v>31699</v>
      </c>
      <c r="B84" s="24">
        <v>44615</v>
      </c>
      <c r="C84" s="25" t="s">
        <v>51</v>
      </c>
      <c r="D84" s="26" t="s">
        <v>52</v>
      </c>
      <c r="E84" s="27">
        <v>31207.91</v>
      </c>
      <c r="F84" s="3"/>
      <c r="G84" s="2"/>
      <c r="H84" s="2"/>
      <c r="I84" s="2"/>
      <c r="J84" s="2"/>
      <c r="K84" s="2"/>
      <c r="L84" s="2"/>
      <c r="M84" s="2"/>
    </row>
    <row r="85" spans="1:13" x14ac:dyDescent="0.2">
      <c r="A85" s="22"/>
      <c r="B85" s="22"/>
      <c r="C85" s="22"/>
      <c r="D85" s="26" t="s">
        <v>53</v>
      </c>
      <c r="E85" s="28"/>
      <c r="F85" s="4"/>
      <c r="G85" s="2"/>
      <c r="H85" s="2"/>
      <c r="I85" s="2"/>
      <c r="J85" s="2"/>
      <c r="K85" s="2"/>
      <c r="L85" s="2"/>
      <c r="M85" s="2"/>
    </row>
    <row r="86" spans="1:13" x14ac:dyDescent="0.2">
      <c r="A86" s="22"/>
      <c r="B86" s="22"/>
      <c r="C86" s="22"/>
      <c r="D86" s="26" t="s">
        <v>54</v>
      </c>
      <c r="E86" s="28"/>
      <c r="F86" s="4"/>
      <c r="G86" s="2"/>
      <c r="H86" s="2"/>
      <c r="I86" s="2"/>
      <c r="J86" s="2"/>
      <c r="K86" s="2"/>
      <c r="L86" s="2"/>
      <c r="M86" s="2"/>
    </row>
    <row r="87" spans="1:13" x14ac:dyDescent="0.2">
      <c r="A87" s="22"/>
      <c r="B87" s="22"/>
      <c r="C87" s="22"/>
      <c r="D87" s="26" t="s">
        <v>55</v>
      </c>
      <c r="E87" s="27">
        <v>0</v>
      </c>
      <c r="F87" s="3"/>
      <c r="G87" s="2"/>
      <c r="H87" s="2"/>
      <c r="I87" s="2"/>
      <c r="J87" s="2"/>
      <c r="K87" s="2"/>
      <c r="L87" s="2"/>
      <c r="M87" s="2"/>
    </row>
    <row r="88" spans="1:13" x14ac:dyDescent="0.2">
      <c r="A88" s="22"/>
      <c r="B88" s="22"/>
      <c r="C88" s="22"/>
      <c r="D88" s="26" t="s">
        <v>56</v>
      </c>
      <c r="E88" s="28"/>
      <c r="F88" s="4"/>
      <c r="G88" s="2"/>
      <c r="H88" s="2"/>
      <c r="I88" s="2"/>
      <c r="J88" s="2"/>
      <c r="K88" s="2"/>
      <c r="L88" s="2"/>
      <c r="M88" s="2"/>
    </row>
    <row r="89" spans="1:13" x14ac:dyDescent="0.2">
      <c r="A89" s="22"/>
      <c r="B89" s="22"/>
      <c r="C89" s="22"/>
      <c r="D89" s="26" t="s">
        <v>57</v>
      </c>
      <c r="E89" s="26"/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22"/>
      <c r="B90" s="22"/>
      <c r="C90" s="22"/>
      <c r="D90" s="26" t="s">
        <v>58</v>
      </c>
      <c r="E90" s="26"/>
      <c r="F90" s="2"/>
      <c r="G90" s="2"/>
      <c r="H90" s="2"/>
      <c r="I90" s="2"/>
      <c r="J90" s="2"/>
      <c r="K90" s="2"/>
      <c r="L90" s="2"/>
      <c r="M90" s="2"/>
    </row>
    <row r="91" spans="1:13" x14ac:dyDescent="0.2">
      <c r="A91" s="22"/>
      <c r="B91" s="22"/>
      <c r="C91" s="22"/>
      <c r="D91" s="21"/>
      <c r="E91" s="39">
        <v>0</v>
      </c>
    </row>
    <row r="92" spans="1:13" x14ac:dyDescent="0.2">
      <c r="A92" s="22"/>
      <c r="B92" s="22"/>
      <c r="C92" s="22"/>
      <c r="D92" s="21"/>
      <c r="E92" s="22"/>
    </row>
    <row r="93" spans="1:13" x14ac:dyDescent="0.2">
      <c r="A93" s="22"/>
      <c r="B93" s="22"/>
      <c r="C93" s="22"/>
      <c r="D93" s="22"/>
      <c r="E93" s="40">
        <f>+E84</f>
        <v>31207.91</v>
      </c>
    </row>
    <row r="94" spans="1:13" x14ac:dyDescent="0.2">
      <c r="A94" s="22"/>
      <c r="B94" s="22"/>
      <c r="C94" s="22"/>
      <c r="D94" s="22"/>
      <c r="E94" s="22"/>
    </row>
    <row r="95" spans="1:13" x14ac:dyDescent="0.2">
      <c r="A95" s="23">
        <v>31700</v>
      </c>
      <c r="B95" s="24">
        <v>44615</v>
      </c>
      <c r="C95" s="25" t="s">
        <v>59</v>
      </c>
      <c r="D95" s="26" t="s">
        <v>60</v>
      </c>
      <c r="E95" s="27">
        <v>22820</v>
      </c>
      <c r="F95" s="3"/>
      <c r="G95" s="2"/>
      <c r="H95" s="2"/>
      <c r="I95" s="2"/>
      <c r="J95" s="2"/>
      <c r="K95" s="2"/>
      <c r="L95" s="2"/>
      <c r="M95" s="2"/>
    </row>
    <row r="96" spans="1:13" x14ac:dyDescent="0.2">
      <c r="A96" s="22"/>
      <c r="B96" s="22"/>
      <c r="C96" s="22"/>
      <c r="D96" s="26" t="s">
        <v>61</v>
      </c>
      <c r="E96" s="28"/>
      <c r="F96" s="4"/>
      <c r="G96" s="2"/>
      <c r="H96" s="2"/>
      <c r="I96" s="2"/>
      <c r="J96" s="2"/>
      <c r="K96" s="2"/>
      <c r="L96" s="2"/>
      <c r="M96" s="2"/>
    </row>
    <row r="97" spans="1:13" x14ac:dyDescent="0.2">
      <c r="A97" s="22"/>
      <c r="B97" s="22"/>
      <c r="C97" s="22"/>
      <c r="D97" s="26" t="s">
        <v>62</v>
      </c>
      <c r="E97" s="28"/>
      <c r="F97" s="4"/>
      <c r="G97" s="2"/>
      <c r="H97" s="2"/>
      <c r="I97" s="2"/>
      <c r="J97" s="2"/>
      <c r="K97" s="2"/>
      <c r="L97" s="2"/>
      <c r="M97" s="2"/>
    </row>
    <row r="98" spans="1:13" x14ac:dyDescent="0.2">
      <c r="A98" s="22"/>
      <c r="B98" s="22"/>
      <c r="C98" s="22"/>
      <c r="D98" s="26" t="s">
        <v>63</v>
      </c>
      <c r="E98" s="28"/>
      <c r="F98" s="4"/>
      <c r="G98" s="2"/>
      <c r="H98" s="2"/>
      <c r="I98" s="2"/>
      <c r="J98" s="2"/>
      <c r="K98" s="2"/>
      <c r="L98" s="2"/>
      <c r="M98" s="2"/>
    </row>
    <row r="99" spans="1:13" x14ac:dyDescent="0.2">
      <c r="A99" s="22"/>
      <c r="B99" s="22"/>
      <c r="C99" s="22"/>
      <c r="D99" s="26" t="s">
        <v>64</v>
      </c>
      <c r="E99" s="28"/>
      <c r="F99" s="4"/>
      <c r="G99" s="2"/>
      <c r="H99" s="2"/>
      <c r="I99" s="2"/>
      <c r="J99" s="2"/>
      <c r="K99" s="2"/>
      <c r="L99" s="2"/>
      <c r="M99" s="2"/>
    </row>
    <row r="100" spans="1:13" x14ac:dyDescent="0.2">
      <c r="A100" s="22"/>
      <c r="B100" s="22"/>
      <c r="C100" s="22"/>
      <c r="D100" s="26" t="s">
        <v>65</v>
      </c>
      <c r="E100" s="28"/>
      <c r="F100" s="4"/>
      <c r="G100" s="2"/>
      <c r="H100" s="2"/>
      <c r="I100" s="2"/>
      <c r="J100" s="2"/>
      <c r="K100" s="2"/>
      <c r="L100" s="2"/>
      <c r="M100" s="2"/>
    </row>
    <row r="101" spans="1:13" x14ac:dyDescent="0.2">
      <c r="A101" s="22"/>
      <c r="B101" s="22"/>
      <c r="C101" s="22"/>
      <c r="D101" s="26" t="s">
        <v>66</v>
      </c>
      <c r="E101" s="27">
        <v>0</v>
      </c>
      <c r="F101" s="3"/>
      <c r="G101" s="2"/>
      <c r="H101" s="2"/>
      <c r="I101" s="2"/>
      <c r="J101" s="2"/>
      <c r="K101" s="2"/>
      <c r="L101" s="2"/>
      <c r="M101" s="2"/>
    </row>
    <row r="102" spans="1:13" x14ac:dyDescent="0.2">
      <c r="A102" s="22"/>
      <c r="B102" s="22"/>
      <c r="C102" s="22"/>
      <c r="D102" s="21"/>
      <c r="E102" s="39">
        <v>0</v>
      </c>
    </row>
    <row r="103" spans="1:13" x14ac:dyDescent="0.2">
      <c r="A103" s="22"/>
      <c r="B103" s="22"/>
      <c r="C103" s="22"/>
      <c r="D103" s="21"/>
      <c r="E103" s="39">
        <v>0</v>
      </c>
    </row>
    <row r="104" spans="1:13" x14ac:dyDescent="0.2">
      <c r="A104" s="22"/>
      <c r="B104" s="22"/>
      <c r="C104" s="22"/>
      <c r="D104" s="22"/>
      <c r="E104" s="40">
        <f>+E95</f>
        <v>22820</v>
      </c>
    </row>
    <row r="105" spans="1:13" x14ac:dyDescent="0.2">
      <c r="A105" s="22"/>
      <c r="B105" s="22"/>
      <c r="C105" s="22"/>
      <c r="D105" s="22"/>
      <c r="E105" s="22"/>
    </row>
    <row r="106" spans="1:13" x14ac:dyDescent="0.2">
      <c r="A106" s="23">
        <v>31701</v>
      </c>
      <c r="B106" s="24">
        <v>44615</v>
      </c>
      <c r="C106" s="25" t="s">
        <v>67</v>
      </c>
      <c r="D106" s="26" t="s">
        <v>68</v>
      </c>
      <c r="E106" s="27">
        <v>327333.33</v>
      </c>
      <c r="F106" s="3"/>
      <c r="G106" s="2"/>
      <c r="H106" s="2"/>
      <c r="I106" s="2"/>
      <c r="J106" s="2"/>
      <c r="K106" s="2"/>
      <c r="L106" s="2"/>
      <c r="M106" s="2"/>
    </row>
    <row r="107" spans="1:13" x14ac:dyDescent="0.2">
      <c r="A107" s="22"/>
      <c r="B107" s="22"/>
      <c r="C107" s="22"/>
      <c r="D107" s="26" t="s">
        <v>69</v>
      </c>
      <c r="E107" s="28"/>
      <c r="F107" s="4"/>
      <c r="G107" s="2"/>
      <c r="H107" s="2"/>
      <c r="I107" s="2"/>
      <c r="J107" s="2"/>
      <c r="K107" s="2"/>
      <c r="L107" s="2"/>
      <c r="M107" s="2"/>
    </row>
    <row r="108" spans="1:13" x14ac:dyDescent="0.2">
      <c r="A108" s="22"/>
      <c r="B108" s="22"/>
      <c r="C108" s="22"/>
      <c r="D108" s="26" t="s">
        <v>70</v>
      </c>
      <c r="E108" s="27">
        <v>-13870.06</v>
      </c>
      <c r="F108" s="3"/>
      <c r="G108" s="2"/>
      <c r="H108" s="2"/>
      <c r="I108" s="2"/>
      <c r="J108" s="2"/>
      <c r="K108" s="2"/>
      <c r="L108" s="2"/>
      <c r="M108" s="2"/>
    </row>
    <row r="109" spans="1:13" x14ac:dyDescent="0.2">
      <c r="A109" s="22"/>
      <c r="B109" s="22"/>
      <c r="C109" s="22"/>
      <c r="D109" s="26" t="s">
        <v>71</v>
      </c>
      <c r="E109" s="27">
        <v>-14979.66</v>
      </c>
      <c r="F109" s="3"/>
      <c r="G109" s="2"/>
      <c r="H109" s="2"/>
      <c r="I109" s="2"/>
      <c r="J109" s="2"/>
      <c r="K109" s="2"/>
      <c r="L109" s="2"/>
      <c r="M109" s="2"/>
    </row>
    <row r="110" spans="1:13" x14ac:dyDescent="0.2">
      <c r="A110" s="22"/>
      <c r="B110" s="22"/>
      <c r="C110" s="22"/>
      <c r="D110" s="26" t="s">
        <v>72</v>
      </c>
      <c r="E110" s="28"/>
      <c r="F110" s="4"/>
      <c r="G110" s="2"/>
      <c r="H110" s="2"/>
      <c r="I110" s="2"/>
      <c r="J110" s="2"/>
      <c r="K110" s="2"/>
      <c r="L110" s="2"/>
      <c r="M110" s="2"/>
    </row>
    <row r="111" spans="1:13" x14ac:dyDescent="0.2">
      <c r="A111" s="22"/>
      <c r="B111" s="22"/>
      <c r="C111" s="22"/>
      <c r="D111" s="26" t="s">
        <v>73</v>
      </c>
      <c r="E111" s="27">
        <v>0</v>
      </c>
      <c r="F111" s="3"/>
      <c r="G111" s="2"/>
      <c r="H111" s="2"/>
      <c r="I111" s="2"/>
      <c r="J111" s="2"/>
      <c r="K111" s="2"/>
      <c r="L111" s="2"/>
      <c r="M111" s="2"/>
    </row>
    <row r="112" spans="1:13" x14ac:dyDescent="0.2">
      <c r="A112" s="22"/>
      <c r="B112" s="22"/>
      <c r="C112" s="22"/>
      <c r="D112" s="26" t="s">
        <v>74</v>
      </c>
      <c r="E112" s="27">
        <v>0</v>
      </c>
      <c r="F112" s="3"/>
      <c r="G112" s="2"/>
      <c r="H112" s="2"/>
      <c r="I112" s="2"/>
      <c r="J112" s="2"/>
      <c r="K112" s="2"/>
      <c r="L112" s="2"/>
      <c r="M112" s="2"/>
    </row>
    <row r="113" spans="1:13" x14ac:dyDescent="0.2">
      <c r="A113" s="22"/>
      <c r="B113" s="22"/>
      <c r="C113" s="22"/>
      <c r="D113" s="21"/>
      <c r="E113" s="39">
        <v>0</v>
      </c>
    </row>
    <row r="114" spans="1:13" x14ac:dyDescent="0.2">
      <c r="A114" s="22"/>
      <c r="B114" s="22"/>
      <c r="C114" s="22"/>
      <c r="D114" s="22"/>
      <c r="E114" s="41">
        <v>298483.61000000004</v>
      </c>
      <c r="F114" s="7"/>
    </row>
    <row r="115" spans="1:13" x14ac:dyDescent="0.2">
      <c r="A115" s="22"/>
      <c r="B115" s="22"/>
      <c r="C115" s="22"/>
      <c r="D115" s="22"/>
      <c r="E115" s="22"/>
    </row>
    <row r="116" spans="1:13" x14ac:dyDescent="0.2">
      <c r="A116" s="23">
        <v>31702</v>
      </c>
      <c r="B116" s="24">
        <v>44615</v>
      </c>
      <c r="C116" s="25" t="s">
        <v>75</v>
      </c>
      <c r="D116" s="26" t="s">
        <v>76</v>
      </c>
      <c r="E116" s="27">
        <v>359313.33</v>
      </c>
      <c r="F116" s="3"/>
      <c r="G116" s="2"/>
      <c r="H116" s="2"/>
      <c r="I116" s="2"/>
      <c r="J116" s="2"/>
      <c r="K116" s="2"/>
      <c r="L116" s="2"/>
      <c r="M116" s="2"/>
    </row>
    <row r="117" spans="1:13" x14ac:dyDescent="0.2">
      <c r="A117" s="22"/>
      <c r="B117" s="22"/>
      <c r="C117" s="22"/>
      <c r="D117" s="26" t="s">
        <v>19</v>
      </c>
      <c r="E117" s="28"/>
      <c r="F117" s="4"/>
      <c r="G117" s="2"/>
      <c r="H117" s="2"/>
      <c r="I117" s="2"/>
      <c r="J117" s="2"/>
      <c r="K117" s="2"/>
      <c r="L117" s="2"/>
      <c r="M117" s="2"/>
    </row>
    <row r="118" spans="1:13" x14ac:dyDescent="0.2">
      <c r="A118" s="22"/>
      <c r="B118" s="22"/>
      <c r="C118" s="22"/>
      <c r="D118" s="26" t="s">
        <v>77</v>
      </c>
      <c r="E118" s="27">
        <v>-15225.14</v>
      </c>
      <c r="F118" s="3"/>
      <c r="G118" s="2"/>
      <c r="H118" s="2"/>
      <c r="I118" s="2"/>
      <c r="J118" s="2"/>
      <c r="K118" s="2"/>
      <c r="L118" s="2"/>
      <c r="M118" s="2"/>
    </row>
    <row r="119" spans="1:13" x14ac:dyDescent="0.2">
      <c r="A119" s="22"/>
      <c r="B119" s="22"/>
      <c r="C119" s="22"/>
      <c r="D119" s="26" t="s">
        <v>78</v>
      </c>
      <c r="E119" s="28"/>
      <c r="F119" s="4"/>
      <c r="G119" s="2"/>
      <c r="H119" s="2"/>
      <c r="I119" s="2"/>
      <c r="J119" s="2"/>
      <c r="K119" s="2"/>
      <c r="L119" s="2"/>
      <c r="M119" s="2"/>
    </row>
    <row r="120" spans="1:13" x14ac:dyDescent="0.2">
      <c r="A120" s="22"/>
      <c r="B120" s="22"/>
      <c r="C120" s="22"/>
      <c r="D120" s="26" t="s">
        <v>79</v>
      </c>
      <c r="E120" s="27">
        <v>-16443.150000000001</v>
      </c>
      <c r="F120" s="3"/>
      <c r="G120" s="2"/>
      <c r="H120" s="2"/>
      <c r="I120" s="2"/>
      <c r="J120" s="2"/>
      <c r="K120" s="2"/>
      <c r="L120" s="2"/>
      <c r="M120" s="2"/>
    </row>
    <row r="121" spans="1:13" x14ac:dyDescent="0.2">
      <c r="A121" s="22"/>
      <c r="B121" s="22"/>
      <c r="C121" s="22"/>
      <c r="D121" s="26" t="s">
        <v>80</v>
      </c>
      <c r="E121" s="28"/>
      <c r="F121" s="4"/>
      <c r="G121" s="2"/>
      <c r="H121" s="2"/>
      <c r="I121" s="2"/>
      <c r="J121" s="2"/>
      <c r="K121" s="2"/>
      <c r="L121" s="2"/>
      <c r="M121" s="2"/>
    </row>
    <row r="122" spans="1:13" x14ac:dyDescent="0.2">
      <c r="A122" s="22"/>
      <c r="B122" s="22"/>
      <c r="C122" s="22"/>
      <c r="D122" s="26" t="s">
        <v>81</v>
      </c>
      <c r="E122" s="28"/>
      <c r="F122" s="4"/>
      <c r="G122" s="2"/>
      <c r="H122" s="2"/>
      <c r="I122" s="2"/>
      <c r="J122" s="2"/>
      <c r="K122" s="2"/>
      <c r="L122" s="2"/>
      <c r="M122" s="2"/>
    </row>
    <row r="123" spans="1:13" x14ac:dyDescent="0.2">
      <c r="A123" s="22"/>
      <c r="B123" s="22"/>
      <c r="C123" s="22"/>
      <c r="D123" s="26" t="s">
        <v>82</v>
      </c>
      <c r="E123" s="26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22"/>
      <c r="B124" s="22"/>
      <c r="C124" s="22"/>
      <c r="D124" s="21"/>
      <c r="E124" s="39">
        <v>0</v>
      </c>
    </row>
    <row r="125" spans="1:13" x14ac:dyDescent="0.2">
      <c r="A125" s="22"/>
      <c r="B125" s="22"/>
      <c r="C125" s="22"/>
      <c r="D125" s="22"/>
      <c r="E125" s="41">
        <v>327645.03999999998</v>
      </c>
      <c r="F125" s="7"/>
    </row>
    <row r="126" spans="1:13" x14ac:dyDescent="0.2">
      <c r="A126" s="22"/>
      <c r="B126" s="22"/>
      <c r="C126" s="22"/>
      <c r="D126" s="22"/>
      <c r="E126" s="28"/>
      <c r="F126" s="4"/>
    </row>
    <row r="127" spans="1:13" x14ac:dyDescent="0.2">
      <c r="A127" s="23">
        <v>31703</v>
      </c>
      <c r="B127" s="24">
        <v>44620</v>
      </c>
      <c r="C127" s="25" t="s">
        <v>83</v>
      </c>
      <c r="D127" s="26" t="s">
        <v>84</v>
      </c>
      <c r="E127" s="27">
        <v>356250</v>
      </c>
      <c r="F127" s="3"/>
      <c r="G127" s="2"/>
      <c r="H127" s="2"/>
      <c r="I127" s="2"/>
      <c r="J127" s="2"/>
      <c r="K127" s="2"/>
      <c r="L127" s="2"/>
      <c r="M127" s="2"/>
    </row>
    <row r="128" spans="1:13" x14ac:dyDescent="0.2">
      <c r="A128" s="22"/>
      <c r="B128" s="22"/>
      <c r="C128" s="22"/>
      <c r="D128" s="26" t="s">
        <v>85</v>
      </c>
      <c r="E128" s="27">
        <v>-15095.34</v>
      </c>
      <c r="F128" s="3"/>
      <c r="G128" s="2"/>
      <c r="H128" s="2"/>
      <c r="I128" s="2"/>
      <c r="J128" s="2"/>
      <c r="K128" s="2"/>
      <c r="L128" s="2"/>
      <c r="M128" s="2"/>
    </row>
    <row r="129" spans="1:13" x14ac:dyDescent="0.2">
      <c r="A129" s="22"/>
      <c r="B129" s="22"/>
      <c r="C129" s="22"/>
      <c r="D129" s="26" t="s">
        <v>86</v>
      </c>
      <c r="E129" s="27">
        <v>-54343.22</v>
      </c>
      <c r="F129" s="3"/>
      <c r="G129" s="2"/>
      <c r="H129" s="2"/>
      <c r="I129" s="2"/>
      <c r="J129" s="2"/>
      <c r="K129" s="2"/>
      <c r="L129" s="2"/>
      <c r="M129" s="2"/>
    </row>
    <row r="130" spans="1:13" x14ac:dyDescent="0.2">
      <c r="A130" s="22"/>
      <c r="B130" s="22"/>
      <c r="C130" s="22"/>
      <c r="D130" s="26" t="s">
        <v>87</v>
      </c>
      <c r="E130" s="27">
        <v>0</v>
      </c>
      <c r="F130" s="3"/>
      <c r="G130" s="2"/>
      <c r="H130" s="2"/>
      <c r="I130" s="2"/>
      <c r="J130" s="2"/>
      <c r="K130" s="2"/>
      <c r="L130" s="2"/>
      <c r="M130" s="2"/>
    </row>
    <row r="131" spans="1:13" x14ac:dyDescent="0.2">
      <c r="A131" s="22"/>
      <c r="B131" s="22"/>
      <c r="C131" s="22"/>
      <c r="D131" s="26" t="s">
        <v>88</v>
      </c>
      <c r="E131" s="28"/>
      <c r="F131" s="4"/>
      <c r="G131" s="2"/>
      <c r="H131" s="2"/>
      <c r="I131" s="2"/>
      <c r="J131" s="2"/>
      <c r="K131" s="2"/>
      <c r="L131" s="2"/>
      <c r="M131" s="2"/>
    </row>
    <row r="132" spans="1:13" x14ac:dyDescent="0.2">
      <c r="A132" s="22"/>
      <c r="B132" s="22"/>
      <c r="C132" s="22"/>
      <c r="D132" s="26" t="s">
        <v>89</v>
      </c>
      <c r="E132" s="26"/>
      <c r="F132" s="2"/>
      <c r="G132" s="2"/>
      <c r="H132" s="2"/>
      <c r="I132" s="2"/>
      <c r="J132" s="2"/>
      <c r="K132" s="2"/>
      <c r="L132" s="2"/>
      <c r="M132" s="2"/>
    </row>
    <row r="133" spans="1:13" x14ac:dyDescent="0.2">
      <c r="A133" s="22"/>
      <c r="B133" s="22"/>
      <c r="C133" s="22"/>
      <c r="D133" s="21"/>
      <c r="E133" s="39">
        <v>0</v>
      </c>
    </row>
    <row r="134" spans="1:13" x14ac:dyDescent="0.2">
      <c r="A134" s="22"/>
      <c r="B134" s="22"/>
      <c r="C134" s="22"/>
      <c r="D134" s="21"/>
      <c r="E134" s="39">
        <v>0</v>
      </c>
    </row>
    <row r="135" spans="1:13" x14ac:dyDescent="0.2">
      <c r="A135" s="22"/>
      <c r="B135" s="22"/>
      <c r="C135" s="22"/>
      <c r="D135" s="22"/>
      <c r="E135" s="41">
        <v>286811.43999999994</v>
      </c>
      <c r="F135" s="7"/>
    </row>
    <row r="136" spans="1:13" x14ac:dyDescent="0.2">
      <c r="A136" s="22"/>
      <c r="B136" s="22"/>
      <c r="C136" s="22"/>
      <c r="D136" s="22"/>
      <c r="E136" s="22"/>
    </row>
    <row r="137" spans="1:13" x14ac:dyDescent="0.2">
      <c r="A137" s="23">
        <v>31704</v>
      </c>
      <c r="B137" s="24">
        <v>44620</v>
      </c>
      <c r="C137" s="25" t="s">
        <v>90</v>
      </c>
      <c r="D137" s="26" t="s">
        <v>91</v>
      </c>
      <c r="E137" s="27">
        <v>22252.799999999999</v>
      </c>
      <c r="F137" s="3"/>
      <c r="G137" s="2"/>
      <c r="H137" s="2"/>
      <c r="I137" s="2"/>
      <c r="J137" s="2"/>
      <c r="K137" s="2"/>
      <c r="L137" s="2"/>
      <c r="M137" s="2"/>
    </row>
    <row r="138" spans="1:13" x14ac:dyDescent="0.2">
      <c r="A138" s="22"/>
      <c r="B138" s="22"/>
      <c r="C138" s="22"/>
      <c r="D138" s="26" t="s">
        <v>92</v>
      </c>
      <c r="E138" s="28"/>
      <c r="F138" s="4"/>
      <c r="G138" s="2"/>
      <c r="H138" s="2"/>
      <c r="I138" s="2"/>
      <c r="J138" s="2"/>
      <c r="K138" s="2"/>
      <c r="L138" s="2"/>
      <c r="M138" s="2"/>
    </row>
    <row r="139" spans="1:13" x14ac:dyDescent="0.2">
      <c r="A139" s="22"/>
      <c r="B139" s="22"/>
      <c r="C139" s="22"/>
      <c r="D139" s="26" t="s">
        <v>93</v>
      </c>
      <c r="E139" s="28"/>
      <c r="F139" s="4"/>
      <c r="G139" s="2"/>
      <c r="H139" s="2"/>
      <c r="I139" s="2"/>
      <c r="J139" s="2"/>
      <c r="K139" s="2"/>
      <c r="L139" s="2"/>
      <c r="M139" s="2"/>
    </row>
    <row r="140" spans="1:13" x14ac:dyDescent="0.2">
      <c r="A140" s="22"/>
      <c r="B140" s="22"/>
      <c r="C140" s="22"/>
      <c r="D140" s="26" t="s">
        <v>94</v>
      </c>
      <c r="E140" s="28"/>
      <c r="F140" s="4"/>
      <c r="G140" s="2"/>
      <c r="H140" s="2"/>
      <c r="I140" s="2"/>
      <c r="J140" s="2"/>
      <c r="K140" s="2"/>
      <c r="L140" s="2"/>
      <c r="M140" s="2"/>
    </row>
    <row r="141" spans="1:13" x14ac:dyDescent="0.2">
      <c r="A141" s="22"/>
      <c r="B141" s="22"/>
      <c r="C141" s="22"/>
      <c r="D141" s="26" t="s">
        <v>95</v>
      </c>
      <c r="E141" s="28"/>
      <c r="F141" s="4"/>
      <c r="G141" s="2"/>
      <c r="H141" s="2"/>
      <c r="I141" s="2"/>
      <c r="J141" s="2"/>
      <c r="K141" s="2"/>
      <c r="L141" s="2"/>
      <c r="M141" s="2"/>
    </row>
    <row r="142" spans="1:13" x14ac:dyDescent="0.2">
      <c r="A142" s="22"/>
      <c r="B142" s="22"/>
      <c r="C142" s="22"/>
      <c r="D142" s="26" t="s">
        <v>96</v>
      </c>
      <c r="E142" s="28"/>
      <c r="F142" s="4"/>
      <c r="G142" s="2"/>
      <c r="H142" s="2"/>
      <c r="I142" s="2"/>
      <c r="J142" s="2"/>
      <c r="K142" s="2"/>
      <c r="L142" s="2"/>
      <c r="M142" s="2"/>
    </row>
    <row r="143" spans="1:13" x14ac:dyDescent="0.2">
      <c r="A143" s="22"/>
      <c r="B143" s="22"/>
      <c r="C143" s="22"/>
      <c r="D143" s="26" t="s">
        <v>97</v>
      </c>
      <c r="E143" s="26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22"/>
      <c r="B144" s="22"/>
      <c r="C144" s="22"/>
      <c r="D144" s="26" t="s">
        <v>98</v>
      </c>
      <c r="E144" s="26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22"/>
      <c r="B145" s="22"/>
      <c r="C145" s="22"/>
      <c r="D145" s="21"/>
      <c r="E145" s="39">
        <v>0</v>
      </c>
    </row>
    <row r="146" spans="1:13" x14ac:dyDescent="0.2">
      <c r="A146" s="22"/>
      <c r="B146" s="22"/>
      <c r="C146" s="22"/>
      <c r="D146" s="22"/>
      <c r="E146" s="41">
        <v>22252.799999999999</v>
      </c>
      <c r="F146" s="7"/>
    </row>
    <row r="147" spans="1:13" x14ac:dyDescent="0.2">
      <c r="A147" s="22"/>
      <c r="B147" s="22"/>
      <c r="C147" s="22"/>
      <c r="D147" s="22"/>
      <c r="E147" s="22"/>
    </row>
    <row r="148" spans="1:13" x14ac:dyDescent="0.2">
      <c r="A148" s="23">
        <v>31705</v>
      </c>
      <c r="B148" s="24">
        <v>44620</v>
      </c>
      <c r="C148" s="25" t="s">
        <v>59</v>
      </c>
      <c r="D148" s="25"/>
      <c r="E148" s="25"/>
      <c r="F148" s="1"/>
      <c r="G148" s="1"/>
    </row>
    <row r="149" spans="1:13" x14ac:dyDescent="0.2">
      <c r="A149" s="22"/>
      <c r="B149" s="22"/>
      <c r="C149" s="22"/>
      <c r="D149" s="26" t="s">
        <v>99</v>
      </c>
      <c r="E149" s="27">
        <v>6898.3</v>
      </c>
      <c r="F149" s="3"/>
      <c r="G149" s="2"/>
      <c r="H149" s="2"/>
      <c r="I149" s="2"/>
      <c r="J149" s="2"/>
      <c r="K149" s="2"/>
      <c r="L149" s="2"/>
      <c r="M149" s="2"/>
    </row>
    <row r="150" spans="1:13" x14ac:dyDescent="0.2">
      <c r="A150" s="22"/>
      <c r="B150" s="22"/>
      <c r="C150" s="22"/>
      <c r="D150" s="26" t="s">
        <v>100</v>
      </c>
      <c r="E150" s="28"/>
      <c r="F150" s="4"/>
      <c r="G150" s="2"/>
      <c r="H150" s="2"/>
      <c r="I150" s="2"/>
      <c r="J150" s="2"/>
      <c r="K150" s="2"/>
      <c r="L150" s="2"/>
      <c r="M150" s="2"/>
    </row>
    <row r="151" spans="1:13" x14ac:dyDescent="0.2">
      <c r="A151" s="22"/>
      <c r="B151" s="22"/>
      <c r="C151" s="22"/>
      <c r="D151" s="26" t="s">
        <v>101</v>
      </c>
      <c r="E151" s="28"/>
      <c r="F151" s="4"/>
      <c r="G151" s="2"/>
      <c r="H151" s="2"/>
      <c r="I151" s="2"/>
      <c r="J151" s="2"/>
      <c r="K151" s="2"/>
      <c r="L151" s="2"/>
      <c r="M151" s="2"/>
    </row>
    <row r="152" spans="1:13" x14ac:dyDescent="0.2">
      <c r="A152" s="22"/>
      <c r="B152" s="22"/>
      <c r="C152" s="22"/>
      <c r="D152" s="26" t="s">
        <v>102</v>
      </c>
      <c r="E152" s="28"/>
      <c r="F152" s="4"/>
      <c r="G152" s="2"/>
      <c r="H152" s="2"/>
      <c r="I152" s="2"/>
      <c r="J152" s="2"/>
      <c r="K152" s="2"/>
      <c r="L152" s="2"/>
      <c r="M152" s="2"/>
    </row>
    <row r="153" spans="1:13" x14ac:dyDescent="0.2">
      <c r="A153" s="22"/>
      <c r="B153" s="22"/>
      <c r="C153" s="22"/>
      <c r="D153" s="26" t="s">
        <v>103</v>
      </c>
      <c r="E153" s="28"/>
      <c r="F153" s="4"/>
      <c r="G153" s="2"/>
      <c r="H153" s="2"/>
      <c r="I153" s="2"/>
      <c r="J153" s="2"/>
      <c r="K153" s="2"/>
      <c r="L153" s="2"/>
      <c r="M153" s="2"/>
    </row>
    <row r="154" spans="1:13" x14ac:dyDescent="0.2">
      <c r="A154" s="22"/>
      <c r="B154" s="22"/>
      <c r="C154" s="22"/>
      <c r="D154" s="26" t="s">
        <v>104</v>
      </c>
      <c r="E154" s="28"/>
      <c r="F154" s="4"/>
      <c r="G154" s="2"/>
      <c r="H154" s="2"/>
      <c r="I154" s="2"/>
      <c r="J154" s="2"/>
      <c r="K154" s="2"/>
      <c r="L154" s="2"/>
      <c r="M154" s="2"/>
    </row>
    <row r="155" spans="1:13" x14ac:dyDescent="0.2">
      <c r="A155" s="22"/>
      <c r="B155" s="22"/>
      <c r="C155" s="22"/>
      <c r="D155" s="26" t="s">
        <v>105</v>
      </c>
      <c r="E155" s="28"/>
      <c r="F155" s="4"/>
      <c r="G155" s="2"/>
      <c r="H155" s="2"/>
      <c r="I155" s="2"/>
      <c r="J155" s="2"/>
      <c r="K155" s="2"/>
      <c r="L155" s="2"/>
      <c r="M155" s="2"/>
    </row>
    <row r="156" spans="1:13" x14ac:dyDescent="0.2">
      <c r="A156" s="22"/>
      <c r="B156" s="22"/>
      <c r="C156" s="22"/>
      <c r="D156" s="26" t="s">
        <v>106</v>
      </c>
      <c r="E156" s="27">
        <v>0</v>
      </c>
      <c r="F156" s="3"/>
      <c r="G156" s="2"/>
      <c r="H156" s="2"/>
      <c r="I156" s="2"/>
      <c r="J156" s="2"/>
      <c r="K156" s="2"/>
      <c r="L156" s="2"/>
      <c r="M156" s="2"/>
    </row>
    <row r="157" spans="1:13" x14ac:dyDescent="0.2">
      <c r="A157" s="22"/>
      <c r="B157" s="22"/>
      <c r="C157" s="22"/>
      <c r="D157" s="22"/>
      <c r="E157" s="40">
        <f>+E149</f>
        <v>6898.3</v>
      </c>
    </row>
    <row r="158" spans="1:13" x14ac:dyDescent="0.2">
      <c r="A158" s="22"/>
      <c r="B158" s="22"/>
      <c r="C158" s="22"/>
      <c r="D158" s="22"/>
      <c r="E158" s="22"/>
    </row>
    <row r="159" spans="1:13" x14ac:dyDescent="0.2">
      <c r="A159" s="23">
        <v>31706</v>
      </c>
      <c r="B159" s="24">
        <v>44620</v>
      </c>
      <c r="C159" s="25" t="s">
        <v>107</v>
      </c>
      <c r="D159" s="25"/>
      <c r="E159" s="25"/>
      <c r="F159" s="1"/>
      <c r="G159" s="1"/>
    </row>
    <row r="160" spans="1:13" x14ac:dyDescent="0.2">
      <c r="A160" s="22"/>
      <c r="B160" s="22"/>
      <c r="C160" s="22"/>
      <c r="D160" s="26" t="s">
        <v>108</v>
      </c>
      <c r="E160" s="27">
        <v>194870.59</v>
      </c>
      <c r="F160" s="3"/>
      <c r="G160" s="2"/>
      <c r="H160" s="2"/>
      <c r="I160" s="2"/>
      <c r="J160" s="2"/>
      <c r="K160" s="2"/>
      <c r="L160" s="2"/>
      <c r="M160" s="2"/>
    </row>
    <row r="161" spans="1:13" x14ac:dyDescent="0.2">
      <c r="A161" s="22"/>
      <c r="B161" s="22"/>
      <c r="C161" s="22"/>
      <c r="D161" s="26" t="s">
        <v>109</v>
      </c>
      <c r="E161" s="27">
        <v>0</v>
      </c>
      <c r="F161" s="3"/>
      <c r="G161" s="2"/>
      <c r="H161" s="2"/>
      <c r="I161" s="2"/>
      <c r="J161" s="2"/>
      <c r="K161" s="2"/>
      <c r="L161" s="2"/>
      <c r="M161" s="2"/>
    </row>
    <row r="162" spans="1:13" x14ac:dyDescent="0.2">
      <c r="A162" s="22"/>
      <c r="B162" s="22"/>
      <c r="C162" s="22"/>
      <c r="D162" s="26" t="s">
        <v>110</v>
      </c>
      <c r="E162" s="28"/>
      <c r="F162" s="4"/>
      <c r="G162" s="2"/>
      <c r="H162" s="2"/>
      <c r="I162" s="2"/>
      <c r="J162" s="2"/>
      <c r="K162" s="2"/>
      <c r="L162" s="2"/>
      <c r="M162" s="2"/>
    </row>
    <row r="163" spans="1:13" x14ac:dyDescent="0.2">
      <c r="A163" s="22"/>
      <c r="B163" s="22"/>
      <c r="C163" s="22"/>
      <c r="D163" s="26" t="s">
        <v>111</v>
      </c>
      <c r="E163" s="27">
        <v>0</v>
      </c>
      <c r="F163" s="3"/>
      <c r="G163" s="2"/>
      <c r="H163" s="2"/>
      <c r="I163" s="2"/>
      <c r="J163" s="2"/>
      <c r="K163" s="2"/>
      <c r="L163" s="2"/>
      <c r="M163" s="2"/>
    </row>
    <row r="164" spans="1:13" x14ac:dyDescent="0.2">
      <c r="A164" s="22"/>
      <c r="B164" s="22"/>
      <c r="C164" s="22"/>
      <c r="D164" s="26" t="s">
        <v>112</v>
      </c>
      <c r="E164" s="28"/>
      <c r="F164" s="4"/>
      <c r="G164" s="2"/>
      <c r="H164" s="2"/>
      <c r="I164" s="2"/>
      <c r="J164" s="2"/>
      <c r="K164" s="2"/>
      <c r="L164" s="2"/>
      <c r="M164" s="2"/>
    </row>
    <row r="165" spans="1:13" x14ac:dyDescent="0.2">
      <c r="A165" s="22"/>
      <c r="B165" s="22"/>
      <c r="C165" s="22"/>
      <c r="D165" s="26" t="s">
        <v>113</v>
      </c>
      <c r="E165" s="28"/>
      <c r="F165" s="4"/>
      <c r="G165" s="2"/>
      <c r="H165" s="2"/>
      <c r="I165" s="2"/>
      <c r="J165" s="2"/>
      <c r="K165" s="2"/>
      <c r="L165" s="2"/>
      <c r="M165" s="2"/>
    </row>
    <row r="166" spans="1:13" x14ac:dyDescent="0.2">
      <c r="A166" s="22"/>
      <c r="B166" s="22"/>
      <c r="C166" s="22"/>
      <c r="D166" s="26" t="s">
        <v>114</v>
      </c>
      <c r="E166" s="27">
        <v>0</v>
      </c>
      <c r="F166" s="3"/>
      <c r="G166" s="2"/>
      <c r="H166" s="2"/>
      <c r="I166" s="2"/>
      <c r="J166" s="2"/>
      <c r="K166" s="2"/>
      <c r="L166" s="2"/>
      <c r="M166" s="2"/>
    </row>
    <row r="167" spans="1:13" x14ac:dyDescent="0.2">
      <c r="A167" s="22"/>
      <c r="B167" s="22"/>
      <c r="C167" s="22"/>
      <c r="D167" s="22"/>
      <c r="E167" s="40">
        <f>+E160</f>
        <v>194870.59</v>
      </c>
    </row>
    <row r="168" spans="1:13" x14ac:dyDescent="0.2">
      <c r="A168" s="17"/>
      <c r="B168" s="9"/>
      <c r="C168" s="22"/>
      <c r="D168" s="22"/>
      <c r="E168" s="22"/>
    </row>
    <row r="169" spans="1:13" x14ac:dyDescent="0.2">
      <c r="A169" s="14"/>
      <c r="B169" s="14"/>
      <c r="C169" s="14"/>
      <c r="D169" s="14"/>
      <c r="E169" s="16"/>
    </row>
    <row r="170" spans="1:13" x14ac:dyDescent="0.2">
      <c r="A170" s="14" t="s">
        <v>25</v>
      </c>
      <c r="B170" s="14"/>
      <c r="C170" s="14"/>
      <c r="D170" s="14"/>
      <c r="E170" s="16">
        <f>+E71+E82+E93+E104+E114+E125+E135+E146+E157+E167</f>
        <v>1299177.3400000001</v>
      </c>
    </row>
    <row r="171" spans="1:13" x14ac:dyDescent="0.2">
      <c r="A171" s="14"/>
      <c r="B171" s="14"/>
      <c r="C171" s="14"/>
      <c r="D171" s="14"/>
      <c r="E171" s="16"/>
    </row>
    <row r="172" spans="1:13" x14ac:dyDescent="0.2">
      <c r="A172" s="31" t="s">
        <v>26</v>
      </c>
      <c r="B172" s="31"/>
      <c r="C172" s="31"/>
      <c r="D172" s="31"/>
      <c r="E172" s="32">
        <v>175</v>
      </c>
    </row>
    <row r="173" spans="1:13" x14ac:dyDescent="0.2">
      <c r="A173" s="31" t="s">
        <v>115</v>
      </c>
      <c r="B173" s="31"/>
      <c r="C173" s="31"/>
      <c r="D173" s="31"/>
      <c r="E173" s="32">
        <v>46.81</v>
      </c>
    </row>
    <row r="174" spans="1:13" x14ac:dyDescent="0.2">
      <c r="A174" s="14"/>
      <c r="B174" s="14"/>
      <c r="C174" s="14"/>
      <c r="D174" s="14"/>
      <c r="E174" s="16"/>
    </row>
    <row r="175" spans="1:13" x14ac:dyDescent="0.2">
      <c r="A175" s="33" t="s">
        <v>116</v>
      </c>
      <c r="B175" s="33"/>
      <c r="C175" s="33"/>
      <c r="D175" s="33"/>
      <c r="E175" s="34">
        <f>+E56+E58-E170-E172-E173</f>
        <v>10005429.259999998</v>
      </c>
    </row>
    <row r="176" spans="1:13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7"/>
    </row>
    <row r="179" spans="1:5" x14ac:dyDescent="0.2">
      <c r="A179" s="17"/>
      <c r="B179" s="17"/>
      <c r="C179" s="17"/>
      <c r="D179" s="17"/>
      <c r="E179" s="17"/>
    </row>
    <row r="180" spans="1:5" x14ac:dyDescent="0.2">
      <c r="A180" s="17"/>
      <c r="B180" s="17"/>
      <c r="C180" s="17"/>
      <c r="D180" s="17"/>
      <c r="E180" s="17"/>
    </row>
    <row r="181" spans="1:5" x14ac:dyDescent="0.2">
      <c r="A181" s="17"/>
      <c r="B181" s="17"/>
      <c r="C181" s="17"/>
      <c r="D181" s="17"/>
      <c r="E181" s="17"/>
    </row>
    <row r="182" spans="1:5" x14ac:dyDescent="0.2">
      <c r="A182" s="17"/>
      <c r="B182" s="17"/>
      <c r="C182" s="35" t="s">
        <v>28</v>
      </c>
      <c r="D182" s="35" t="s">
        <v>29</v>
      </c>
      <c r="E182" s="17"/>
    </row>
    <row r="183" spans="1:5" x14ac:dyDescent="0.2">
      <c r="A183" s="17"/>
      <c r="B183" s="17"/>
      <c r="C183" s="35" t="s">
        <v>30</v>
      </c>
      <c r="D183" s="35" t="s">
        <v>31</v>
      </c>
      <c r="E183" s="17"/>
    </row>
    <row r="184" spans="1:5" x14ac:dyDescent="0.2">
      <c r="A184" s="9"/>
      <c r="B184" s="9"/>
      <c r="C184" s="9"/>
      <c r="D184" s="9"/>
      <c r="E184" s="9"/>
    </row>
    <row r="185" spans="1:5" x14ac:dyDescent="0.2">
      <c r="A185" s="9"/>
      <c r="B185" s="9"/>
      <c r="C185" s="9"/>
      <c r="D185" s="9"/>
      <c r="E185" s="9"/>
    </row>
    <row r="186" spans="1:5" x14ac:dyDescent="0.2">
      <c r="A186" s="9"/>
      <c r="B186" s="9"/>
      <c r="C186" s="9"/>
      <c r="D186" s="9"/>
      <c r="E186" s="9"/>
    </row>
    <row r="187" spans="1:5" x14ac:dyDescent="0.2">
      <c r="A187" s="9"/>
      <c r="B187" s="9"/>
      <c r="C187" s="9"/>
      <c r="D187" s="9"/>
      <c r="E187" s="9"/>
    </row>
    <row r="188" spans="1:5" x14ac:dyDescent="0.2">
      <c r="A188" s="9"/>
      <c r="B188" s="9"/>
      <c r="C188" s="9"/>
      <c r="D188" s="9"/>
      <c r="E188" s="9"/>
    </row>
    <row r="189" spans="1:5" x14ac:dyDescent="0.2">
      <c r="A189" s="9"/>
      <c r="B189" s="9"/>
      <c r="C189" s="9"/>
      <c r="D189" s="9"/>
      <c r="E189" s="9"/>
    </row>
    <row r="190" spans="1:5" x14ac:dyDescent="0.2">
      <c r="A190" s="9"/>
      <c r="B190" s="9"/>
      <c r="C190" s="9"/>
      <c r="D190" s="9"/>
      <c r="E190" s="9"/>
    </row>
    <row r="191" spans="1:5" ht="23.25" x14ac:dyDescent="0.2">
      <c r="A191" s="10" t="s">
        <v>0</v>
      </c>
      <c r="B191" s="10"/>
      <c r="C191" s="10"/>
      <c r="D191" s="10"/>
      <c r="E191" s="10"/>
    </row>
    <row r="192" spans="1:5" ht="19.5" x14ac:dyDescent="0.2">
      <c r="A192" s="11" t="s">
        <v>1</v>
      </c>
      <c r="B192" s="11"/>
      <c r="C192" s="11"/>
      <c r="D192" s="11"/>
      <c r="E192" s="11"/>
    </row>
    <row r="193" spans="1:5" ht="19.5" x14ac:dyDescent="0.2">
      <c r="A193" s="12" t="s">
        <v>117</v>
      </c>
      <c r="B193" s="12"/>
      <c r="C193" s="12"/>
      <c r="D193" s="12"/>
      <c r="E193" s="12"/>
    </row>
    <row r="194" spans="1:5" x14ac:dyDescent="0.2">
      <c r="A194" s="13" t="s">
        <v>3</v>
      </c>
      <c r="B194" s="13"/>
      <c r="C194" s="13"/>
      <c r="D194" s="13"/>
      <c r="E194" s="13"/>
    </row>
    <row r="195" spans="1:5" x14ac:dyDescent="0.2">
      <c r="A195" s="13" t="s">
        <v>4</v>
      </c>
      <c r="B195" s="13"/>
      <c r="C195" s="13"/>
      <c r="D195" s="13"/>
      <c r="E195" s="13"/>
    </row>
    <row r="196" spans="1:5" x14ac:dyDescent="0.2">
      <c r="A196" s="22"/>
      <c r="B196" s="22"/>
      <c r="C196" s="22"/>
      <c r="D196" s="22"/>
      <c r="E196" s="22"/>
    </row>
    <row r="197" spans="1:5" x14ac:dyDescent="0.2">
      <c r="A197" s="14" t="s">
        <v>5</v>
      </c>
      <c r="B197" s="22"/>
      <c r="C197" s="22"/>
      <c r="D197" s="22"/>
      <c r="E197" s="16">
        <v>8602223.2200000007</v>
      </c>
    </row>
    <row r="198" spans="1:5" x14ac:dyDescent="0.2">
      <c r="A198" s="14"/>
      <c r="B198" s="22"/>
      <c r="C198" s="22"/>
      <c r="D198" s="22"/>
      <c r="E198" s="16"/>
    </row>
    <row r="199" spans="1:5" x14ac:dyDescent="0.2">
      <c r="A199" s="14"/>
      <c r="B199" s="22"/>
      <c r="C199" s="22"/>
      <c r="D199" s="22"/>
      <c r="E199" s="16"/>
    </row>
    <row r="200" spans="1:5" x14ac:dyDescent="0.2">
      <c r="A200" s="31" t="s">
        <v>26</v>
      </c>
      <c r="B200" s="31"/>
      <c r="C200" s="31"/>
      <c r="D200" s="31"/>
      <c r="E200" s="32">
        <v>175</v>
      </c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33" t="s">
        <v>118</v>
      </c>
      <c r="B202" s="33"/>
      <c r="C202" s="33"/>
      <c r="D202" s="33"/>
      <c r="E202" s="34">
        <f>+E197-E200</f>
        <v>8602048.2200000007</v>
      </c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7"/>
    </row>
    <row r="205" spans="1:5" x14ac:dyDescent="0.2">
      <c r="A205" s="17"/>
      <c r="B205" s="17"/>
      <c r="C205" s="17"/>
      <c r="D205" s="17"/>
      <c r="E205" s="17"/>
    </row>
    <row r="206" spans="1:5" x14ac:dyDescent="0.2">
      <c r="A206" s="17"/>
      <c r="B206" s="17"/>
      <c r="C206" s="17"/>
      <c r="D206" s="17"/>
      <c r="E206" s="17"/>
    </row>
    <row r="207" spans="1:5" x14ac:dyDescent="0.2">
      <c r="A207" s="17"/>
      <c r="B207" s="17"/>
      <c r="C207" s="17"/>
      <c r="D207" s="17"/>
      <c r="E207" s="17"/>
    </row>
    <row r="208" spans="1:5" x14ac:dyDescent="0.2">
      <c r="A208" s="17"/>
      <c r="B208" s="17"/>
      <c r="C208" s="17"/>
      <c r="D208" s="17"/>
      <c r="E208" s="17"/>
    </row>
    <row r="209" spans="1:5" x14ac:dyDescent="0.2">
      <c r="A209" s="17"/>
      <c r="B209" s="17"/>
      <c r="C209" s="35" t="s">
        <v>28</v>
      </c>
      <c r="D209" s="35" t="s">
        <v>29</v>
      </c>
      <c r="E209" s="17"/>
    </row>
    <row r="210" spans="1:5" x14ac:dyDescent="0.2">
      <c r="A210" s="17"/>
      <c r="B210" s="17"/>
      <c r="C210" s="35" t="s">
        <v>30</v>
      </c>
      <c r="D210" s="35" t="s">
        <v>31</v>
      </c>
      <c r="E210" s="17"/>
    </row>
    <row r="211" spans="1:5" x14ac:dyDescent="0.2">
      <c r="A211" s="9"/>
      <c r="B211" s="9"/>
      <c r="C211" s="9"/>
      <c r="D211" s="9"/>
      <c r="E211" s="9"/>
    </row>
    <row r="212" spans="1:5" x14ac:dyDescent="0.2">
      <c r="A212" s="9"/>
      <c r="B212" s="9"/>
      <c r="C212" s="9"/>
      <c r="D212" s="9"/>
      <c r="E212" s="9"/>
    </row>
  </sheetData>
  <mergeCells count="15">
    <mergeCell ref="A193:E193"/>
    <mergeCell ref="A194:E194"/>
    <mergeCell ref="A195:E195"/>
    <mergeCell ref="A51:E51"/>
    <mergeCell ref="A52:E52"/>
    <mergeCell ref="A53:E53"/>
    <mergeCell ref="A54:E54"/>
    <mergeCell ref="A191:E191"/>
    <mergeCell ref="A192:E192"/>
    <mergeCell ref="A5:E5"/>
    <mergeCell ref="A6:E6"/>
    <mergeCell ref="A7:E7"/>
    <mergeCell ref="A8:E8"/>
    <mergeCell ref="A9:E9"/>
    <mergeCell ref="A50:E50"/>
  </mergeCells>
  <printOptions horizontalCentered="1"/>
  <pageMargins left="0.23622047244094491" right="0" top="0.23622047244094491" bottom="0.27559055118110237" header="0" footer="0"/>
  <pageSetup scale="89" firstPageNumber="0" fitToHeight="0" orientation="landscape" r:id="rId1"/>
  <headerFooter alignWithMargins="0"/>
  <rowBreaks count="4" manualBreakCount="4">
    <brk id="44" max="16383" man="1"/>
    <brk id="82" max="16383" man="1"/>
    <brk id="125" max="16383" man="1"/>
    <brk id="1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RELACION INGRESOS Y EGRESOS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Elinol Yasmín Cuevas Matos</dc:creator>
  <cp:lastModifiedBy>Elinol Yasmín Cuevas Matos</cp:lastModifiedBy>
  <dcterms:created xsi:type="dcterms:W3CDTF">2022-03-09T15:13:40Z</dcterms:created>
  <dcterms:modified xsi:type="dcterms:W3CDTF">2022-03-09T15:16:44Z</dcterms:modified>
</cp:coreProperties>
</file>